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8195" windowHeight="11310"/>
  </bookViews>
  <sheets>
    <sheet name="1 неделя" sheetId="1" r:id="rId1"/>
    <sheet name="2 неделя" sheetId="3" r:id="rId2"/>
  </sheets>
  <calcPr calcId="144525"/>
</workbook>
</file>

<file path=xl/calcChain.xml><?xml version="1.0" encoding="utf-8"?>
<calcChain xmlns="http://schemas.openxmlformats.org/spreadsheetml/2006/main">
  <c r="H90" i="3"/>
  <c r="H89"/>
  <c r="H88"/>
  <c r="H86"/>
  <c r="L94" i="1"/>
  <c r="K94"/>
  <c r="H89"/>
  <c r="L54"/>
  <c r="H49" l="1"/>
  <c r="H50"/>
  <c r="H48"/>
  <c r="H47"/>
  <c r="H46"/>
  <c r="H13"/>
  <c r="H114"/>
  <c r="H161" i="3" l="1"/>
  <c r="H157" l="1"/>
  <c r="H150"/>
  <c r="H152"/>
  <c r="H55" l="1"/>
  <c r="H54"/>
  <c r="H53"/>
  <c r="H10"/>
  <c r="H11"/>
  <c r="H12"/>
  <c r="H13"/>
  <c r="H14"/>
  <c r="H15"/>
  <c r="H16"/>
  <c r="L125" i="1"/>
  <c r="H8" l="1"/>
  <c r="H9"/>
  <c r="H10"/>
  <c r="H11"/>
  <c r="H12"/>
  <c r="H14"/>
  <c r="H15"/>
  <c r="H16"/>
  <c r="H17"/>
  <c r="H18"/>
  <c r="H20"/>
  <c r="H22"/>
  <c r="H23"/>
  <c r="H24"/>
  <c r="I25"/>
  <c r="J25"/>
  <c r="K25"/>
  <c r="L25"/>
  <c r="H40"/>
  <c r="H41"/>
  <c r="H42"/>
  <c r="H43"/>
  <c r="H44"/>
  <c r="H45"/>
  <c r="H51"/>
  <c r="H52"/>
  <c r="H53"/>
  <c r="I54"/>
  <c r="J54"/>
  <c r="K54"/>
  <c r="H75"/>
  <c r="H76"/>
  <c r="H77"/>
  <c r="H78"/>
  <c r="H79"/>
  <c r="H80"/>
  <c r="H81"/>
  <c r="H82"/>
  <c r="H83"/>
  <c r="H84"/>
  <c r="H85"/>
  <c r="H86"/>
  <c r="H87"/>
  <c r="H88"/>
  <c r="H90"/>
  <c r="H91"/>
  <c r="H92"/>
  <c r="I94"/>
  <c r="J94"/>
  <c r="H106"/>
  <c r="H107"/>
  <c r="H108"/>
  <c r="H109"/>
  <c r="H110"/>
  <c r="H111"/>
  <c r="H112"/>
  <c r="H113"/>
  <c r="H115"/>
  <c r="H116"/>
  <c r="H117"/>
  <c r="H118"/>
  <c r="H119"/>
  <c r="H120"/>
  <c r="H121"/>
  <c r="H122"/>
  <c r="H123"/>
  <c r="H124"/>
  <c r="I125"/>
  <c r="J125"/>
  <c r="K125"/>
  <c r="H136"/>
  <c r="H137"/>
  <c r="H138"/>
  <c r="H139"/>
  <c r="H140"/>
  <c r="H141"/>
  <c r="H142"/>
  <c r="H143"/>
  <c r="H144"/>
  <c r="H145"/>
  <c r="H146"/>
  <c r="H147"/>
  <c r="H148"/>
  <c r="H149"/>
  <c r="I150"/>
  <c r="J150"/>
  <c r="K150"/>
  <c r="L150"/>
  <c r="K152" l="1"/>
  <c r="K155" s="1"/>
  <c r="L152"/>
  <c r="L155" s="1"/>
  <c r="H54"/>
  <c r="H25"/>
  <c r="I152"/>
  <c r="I155" s="1"/>
  <c r="J152"/>
  <c r="J155" s="1"/>
  <c r="H150"/>
  <c r="H94"/>
  <c r="H125"/>
  <c r="H152" l="1"/>
  <c r="H155" s="1"/>
  <c r="L96" i="3" l="1"/>
  <c r="L60"/>
  <c r="L163"/>
  <c r="L131"/>
  <c r="L22"/>
  <c r="L166" l="1"/>
  <c r="L167" s="1"/>
  <c r="H94"/>
  <c r="H17" l="1"/>
  <c r="H20" l="1"/>
  <c r="H19"/>
  <c r="K96"/>
  <c r="J96"/>
  <c r="I96"/>
  <c r="H93"/>
  <c r="H91"/>
  <c r="H87"/>
  <c r="H85"/>
  <c r="H84"/>
  <c r="H83"/>
  <c r="H82"/>
  <c r="H81"/>
  <c r="H80"/>
  <c r="K131"/>
  <c r="J131"/>
  <c r="I131"/>
  <c r="H130"/>
  <c r="H129"/>
  <c r="H128"/>
  <c r="H127"/>
  <c r="H126"/>
  <c r="H125"/>
  <c r="H124"/>
  <c r="H123"/>
  <c r="H122"/>
  <c r="H121"/>
  <c r="H120"/>
  <c r="H119"/>
  <c r="H118"/>
  <c r="H117"/>
  <c r="H116"/>
  <c r="K163"/>
  <c r="J163"/>
  <c r="I163"/>
  <c r="H162"/>
  <c r="H160"/>
  <c r="H159"/>
  <c r="H158"/>
  <c r="H156"/>
  <c r="H155"/>
  <c r="H154"/>
  <c r="H153"/>
  <c r="H151"/>
  <c r="H149"/>
  <c r="H148"/>
  <c r="H147"/>
  <c r="H146"/>
  <c r="K60"/>
  <c r="J60"/>
  <c r="I60"/>
  <c r="H59"/>
  <c r="H58"/>
  <c r="H57"/>
  <c r="H56"/>
  <c r="H52"/>
  <c r="H51"/>
  <c r="H50"/>
  <c r="H49"/>
  <c r="H48"/>
  <c r="H47"/>
  <c r="H46"/>
  <c r="H45"/>
  <c r="K22"/>
  <c r="J22"/>
  <c r="I22"/>
  <c r="H21"/>
  <c r="K166" l="1"/>
  <c r="K167" s="1"/>
  <c r="J166"/>
  <c r="J167" s="1"/>
  <c r="I166"/>
  <c r="I167" s="1"/>
  <c r="H96"/>
  <c r="H163"/>
  <c r="H131"/>
  <c r="H60"/>
  <c r="H22"/>
  <c r="H166" l="1"/>
  <c r="H167" s="1"/>
</calcChain>
</file>

<file path=xl/sharedStrings.xml><?xml version="1.0" encoding="utf-8"?>
<sst xmlns="http://schemas.openxmlformats.org/spreadsheetml/2006/main" count="523" uniqueCount="132">
  <si>
    <t>Примерное двухнедельное меню горячих школьных завтраков для детей 7-11 лет.</t>
  </si>
  <si>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</si>
  <si>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</si>
  <si>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</si>
  <si>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</si>
  <si>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</si>
  <si>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</si>
  <si>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</si>
  <si>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</si>
  <si>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</si>
  <si>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</si>
  <si>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</si>
  <si>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</si>
  <si>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</si>
  <si>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</si>
  <si>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</si>
  <si>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</si>
  <si>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</si>
  <si>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Мясо говяж</t>
  </si>
  <si>
    <t>С.В.Маслова</t>
  </si>
  <si>
    <t>Соль иодир</t>
  </si>
  <si>
    <t>Молоко</t>
  </si>
  <si>
    <t>Лук</t>
  </si>
  <si>
    <t>Вода</t>
  </si>
  <si>
    <t>Масло раст</t>
  </si>
  <si>
    <t>Томат</t>
  </si>
  <si>
    <t>Каша гречневая</t>
  </si>
  <si>
    <t>Какао с молоком</t>
  </si>
  <si>
    <t>Итого за день:</t>
  </si>
  <si>
    <t>150/5</t>
  </si>
  <si>
    <t>200/20</t>
  </si>
  <si>
    <t>1 неделя - понедельник</t>
  </si>
  <si>
    <t>Хлеб</t>
  </si>
  <si>
    <t>200/15</t>
  </si>
  <si>
    <t>1 неделя - среда</t>
  </si>
  <si>
    <t>Каша перловая</t>
  </si>
  <si>
    <t>1 неделя - четверг</t>
  </si>
  <si>
    <t>Рыба тушенная с соусом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</si>
  <si>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</si>
  <si>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</si>
  <si>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</si>
  <si>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</si>
  <si>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</si>
  <si>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</si>
  <si>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1 неделя -вторник</t>
  </si>
  <si>
    <t>№  техн, карты</t>
  </si>
  <si>
    <t>С,В,Маслова</t>
  </si>
  <si>
    <t>Сл масло</t>
  </si>
  <si>
    <t>Сахар</t>
  </si>
  <si>
    <t>Хлеб пшеничн</t>
  </si>
  <si>
    <t>№120537</t>
  </si>
  <si>
    <t>№120535</t>
  </si>
  <si>
    <t>№160101</t>
  </si>
  <si>
    <t>№200102</t>
  </si>
  <si>
    <t>Куриное филе</t>
  </si>
  <si>
    <t>Соль иодиров</t>
  </si>
  <si>
    <t>Картофель</t>
  </si>
  <si>
    <t>Морковь</t>
  </si>
  <si>
    <t>Мука</t>
  </si>
  <si>
    <t xml:space="preserve">Вода </t>
  </si>
  <si>
    <t>№120609</t>
  </si>
  <si>
    <t>Яблоки</t>
  </si>
  <si>
    <t>№210110</t>
  </si>
  <si>
    <t>Чай</t>
  </si>
  <si>
    <t>Чай с сахаром</t>
  </si>
  <si>
    <t>Мясо гов</t>
  </si>
  <si>
    <t>Соль</t>
  </si>
  <si>
    <t>Слив масло</t>
  </si>
  <si>
    <t>Сметана</t>
  </si>
  <si>
    <t>Перловка</t>
  </si>
  <si>
    <t>№120548</t>
  </si>
  <si>
    <t>№179</t>
  </si>
  <si>
    <t>№210106</t>
  </si>
  <si>
    <t>Рыба заморож</t>
  </si>
  <si>
    <t xml:space="preserve">Сахар </t>
  </si>
  <si>
    <t>Раст масло</t>
  </si>
  <si>
    <t>Макароны отварные</t>
  </si>
  <si>
    <t>Макароны</t>
  </si>
  <si>
    <t>Хлеб пшеничн 0,6г</t>
  </si>
  <si>
    <t>Какао-порошок</t>
  </si>
  <si>
    <t>№229</t>
  </si>
  <si>
    <t>Соль иод</t>
  </si>
  <si>
    <t>Рис</t>
  </si>
  <si>
    <t>Хлеб пшен</t>
  </si>
  <si>
    <t>200\15</t>
  </si>
  <si>
    <t>Зелен горошек</t>
  </si>
  <si>
    <t>Яицо (60гр)</t>
  </si>
  <si>
    <t>№120549</t>
  </si>
  <si>
    <t>№120539</t>
  </si>
  <si>
    <t>№160105</t>
  </si>
  <si>
    <t>Каша пшенная</t>
  </si>
  <si>
    <t>Пшено</t>
  </si>
  <si>
    <t>Хлеб пшеничн (600гр)</t>
  </si>
  <si>
    <t>№160106</t>
  </si>
  <si>
    <t>Плов из говядины</t>
  </si>
  <si>
    <t>Хлеб (600гр)</t>
  </si>
  <si>
    <t>Гречка</t>
  </si>
  <si>
    <t>Пюре картофельное</t>
  </si>
  <si>
    <t>Какао</t>
  </si>
  <si>
    <t>150\5</t>
  </si>
  <si>
    <t>№120561</t>
  </si>
  <si>
    <t>Кисель</t>
  </si>
  <si>
    <t>75\50</t>
  </si>
  <si>
    <t>Огурцы</t>
  </si>
  <si>
    <t>Итого за день</t>
  </si>
  <si>
    <t>Яицо</t>
  </si>
  <si>
    <t>Зеленый горошек</t>
  </si>
  <si>
    <t>Яицо курин</t>
  </si>
  <si>
    <t>Тефтели из говядины в томатном соусе</t>
  </si>
  <si>
    <t>Яблоко</t>
  </si>
  <si>
    <t>Котлеты из курин филе со сметанным соусом</t>
  </si>
  <si>
    <t>Итого за весь период</t>
  </si>
  <si>
    <t>Среднее значение за период</t>
  </si>
  <si>
    <t xml:space="preserve">Рис </t>
  </si>
  <si>
    <t>Биточки из говядины с соусом</t>
  </si>
  <si>
    <t>Жаркое из говядины</t>
  </si>
  <si>
    <t>Котлеты из куриного филе со сметанным соусом</t>
  </si>
  <si>
    <t>Мука пш</t>
  </si>
  <si>
    <t>Мармелад</t>
  </si>
  <si>
    <t>Среднее значение</t>
  </si>
  <si>
    <t>за период</t>
  </si>
  <si>
    <t>№120207</t>
  </si>
  <si>
    <t>№12</t>
  </si>
  <si>
    <t>Зеленый горош</t>
  </si>
  <si>
    <t>Бефстроанов из куриного филе</t>
  </si>
  <si>
    <t>50\50</t>
  </si>
  <si>
    <t>Кириное филе</t>
  </si>
  <si>
    <t>Перловка отварная</t>
  </si>
  <si>
    <t>80\50</t>
  </si>
  <si>
    <t>Масло слив</t>
  </si>
  <si>
    <t>Котлеты из говядины</t>
  </si>
  <si>
    <t>Огурцы свеж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</si>
</sst>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0" fillId="0" borderId="43" xfId="0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41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1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26" xfId="0" applyNumberFormat="1" applyBorder="1"/>
    <xf numFmtId="2" fontId="1" fillId="0" borderId="2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7" xfId="0" applyNumberFormat="1" applyBorder="1"/>
    <xf numFmtId="2" fontId="0" fillId="0" borderId="45" xfId="0" applyNumberFormat="1" applyBorder="1"/>
    <xf numFmtId="2" fontId="0" fillId="0" borderId="28" xfId="0" applyNumberFormat="1" applyBorder="1"/>
    <xf numFmtId="2" fontId="1" fillId="0" borderId="18" xfId="0" applyNumberFormat="1" applyFont="1" applyBorder="1" applyAlignment="1">
      <alignment horizontal="left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0" fillId="0" borderId="41" xfId="0" applyNumberFormat="1" applyBorder="1"/>
    <xf numFmtId="2" fontId="1" fillId="0" borderId="20" xfId="0" applyNumberFormat="1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5" xfId="0" applyNumberFormat="1" applyFont="1" applyBorder="1" applyAlignment="1">
      <alignment horizontal="center" vertical="center" wrapText="1"/>
    </xf>
    <xf numFmtId="2" fontId="1" fillId="0" borderId="66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0" fontId="1" fillId="0" borderId="6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3" fillId="0" borderId="0" xfId="0" applyFont="1"/>
    <xf numFmtId="0" fontId="1" fillId="0" borderId="21" xfId="0" applyFont="1" applyBorder="1" applyAlignment="1">
      <alignment horizontal="center" wrapText="1"/>
    </xf>
    <xf numFmtId="0" fontId="1" fillId="0" borderId="63" xfId="0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164" fontId="1" fillId="0" borderId="51" xfId="0" applyNumberFormat="1" applyFont="1" applyBorder="1" applyAlignment="1">
      <alignment horizontal="left" wrapText="1"/>
    </xf>
    <xf numFmtId="2" fontId="1" fillId="0" borderId="62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164" fontId="1" fillId="0" borderId="48" xfId="0" applyNumberFormat="1" applyFont="1" applyBorder="1" applyAlignment="1">
      <alignment horizontal="left" vertical="center" wrapText="1"/>
    </xf>
    <xf numFmtId="164" fontId="1" fillId="0" borderId="58" xfId="0" applyNumberFormat="1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2" fontId="1" fillId="0" borderId="52" xfId="0" applyNumberFormat="1" applyFont="1" applyBorder="1" applyAlignment="1">
      <alignment horizontal="center" vertical="center" wrapText="1"/>
    </xf>
    <xf numFmtId="2" fontId="1" fillId="0" borderId="53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45" xfId="0" applyFont="1" applyBorder="1"/>
    <xf numFmtId="0" fontId="4" fillId="0" borderId="28" xfId="0" applyFont="1" applyBorder="1"/>
    <xf numFmtId="0" fontId="4" fillId="0" borderId="22" xfId="0" applyFont="1" applyBorder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4" fillId="0" borderId="52" xfId="0" applyFont="1" applyBorder="1"/>
    <xf numFmtId="0" fontId="4" fillId="0" borderId="69" xfId="0" applyFont="1" applyBorder="1"/>
    <xf numFmtId="0" fontId="0" fillId="0" borderId="69" xfId="0" applyBorder="1"/>
    <xf numFmtId="0" fontId="4" fillId="0" borderId="70" xfId="0" applyFont="1" applyBorder="1"/>
    <xf numFmtId="0" fontId="1" fillId="0" borderId="50" xfId="0" applyFont="1" applyBorder="1" applyAlignment="1">
      <alignment horizontal="left" vertical="center" wrapText="1"/>
    </xf>
    <xf numFmtId="0" fontId="0" fillId="0" borderId="4" xfId="0" applyBorder="1"/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2" fontId="4" fillId="0" borderId="39" xfId="0" applyNumberFormat="1" applyFont="1" applyBorder="1"/>
    <xf numFmtId="2" fontId="4" fillId="0" borderId="22" xfId="0" applyNumberFormat="1" applyFont="1" applyBorder="1"/>
    <xf numFmtId="2" fontId="4" fillId="0" borderId="41" xfId="0" applyNumberFormat="1" applyFont="1" applyBorder="1"/>
    <xf numFmtId="0" fontId="4" fillId="0" borderId="3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6" fillId="0" borderId="35" xfId="0" applyFont="1" applyBorder="1"/>
    <xf numFmtId="0" fontId="6" fillId="0" borderId="25" xfId="0" applyFont="1" applyBorder="1"/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2" fontId="1" fillId="0" borderId="25" xfId="0" applyNumberFormat="1" applyFont="1" applyBorder="1"/>
    <xf numFmtId="2" fontId="2" fillId="0" borderId="25" xfId="0" applyNumberFormat="1" applyFont="1" applyBorder="1"/>
    <xf numFmtId="0" fontId="0" fillId="0" borderId="25" xfId="0" applyBorder="1"/>
    <xf numFmtId="0" fontId="1" fillId="0" borderId="36" xfId="0" applyFont="1" applyBorder="1"/>
    <xf numFmtId="0" fontId="6" fillId="0" borderId="36" xfId="0" applyFont="1" applyBorder="1"/>
    <xf numFmtId="0" fontId="1" fillId="0" borderId="37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left"/>
    </xf>
    <xf numFmtId="2" fontId="1" fillId="0" borderId="27" xfId="0" applyNumberFormat="1" applyFont="1" applyBorder="1"/>
    <xf numFmtId="0" fontId="0" fillId="0" borderId="27" xfId="0" applyBorder="1"/>
    <xf numFmtId="0" fontId="5" fillId="0" borderId="25" xfId="0" applyFont="1" applyBorder="1"/>
    <xf numFmtId="0" fontId="4" fillId="0" borderId="0" xfId="0" applyFont="1" applyBorder="1"/>
    <xf numFmtId="2" fontId="4" fillId="0" borderId="45" xfId="0" applyNumberFormat="1" applyFont="1" applyBorder="1"/>
    <xf numFmtId="0" fontId="1" fillId="0" borderId="72" xfId="0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5" xfId="0" applyFont="1" applyBorder="1"/>
    <xf numFmtId="0" fontId="1" fillId="0" borderId="26" xfId="0" applyFont="1" applyBorder="1"/>
    <xf numFmtId="0" fontId="1" fillId="0" borderId="15" xfId="0" applyFont="1" applyBorder="1"/>
    <xf numFmtId="0" fontId="1" fillId="0" borderId="28" xfId="0" applyFont="1" applyBorder="1"/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/>
    <xf numFmtId="0" fontId="1" fillId="0" borderId="6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4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0" fillId="0" borderId="6" xfId="0" applyBorder="1"/>
    <xf numFmtId="0" fontId="0" fillId="0" borderId="48" xfId="0" applyBorder="1"/>
    <xf numFmtId="0" fontId="0" fillId="0" borderId="53" xfId="0" applyBorder="1"/>
    <xf numFmtId="0" fontId="0" fillId="0" borderId="5" xfId="0" applyBorder="1"/>
    <xf numFmtId="2" fontId="0" fillId="0" borderId="2" xfId="0" applyNumberFormat="1" applyBorder="1"/>
    <xf numFmtId="2" fontId="0" fillId="0" borderId="53" xfId="0" applyNumberFormat="1" applyBorder="1"/>
    <xf numFmtId="2" fontId="0" fillId="0" borderId="70" xfId="0" applyNumberFormat="1" applyBorder="1"/>
    <xf numFmtId="2" fontId="0" fillId="0" borderId="5" xfId="0" applyNumberFormat="1" applyBorder="1"/>
    <xf numFmtId="0" fontId="1" fillId="0" borderId="5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1" fillId="0" borderId="64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166"/>
  <sheetViews>
    <sheetView tabSelected="1" zoomScale="90" zoomScaleNormal="90" workbookViewId="0">
      <selection activeCell="W38" sqref="W38"/>
    </sheetView>
  </sheetViews>
  <sheetFormatPr defaultRowHeight="15"/>
  <cols>
    <col min="1" max="1" width="4.85546875" style="3" customWidth="1"/>
    <col min="2" max="2" width="16" style="3" customWidth="1"/>
    <col min="3" max="3" width="10.140625" style="3" customWidth="1"/>
    <col min="4" max="4" width="13.7109375" style="7" customWidth="1"/>
    <col min="5" max="5" width="8.85546875" style="3" customWidth="1"/>
    <col min="6" max="6" width="8.28515625" style="3" customWidth="1"/>
    <col min="7" max="7" width="10" style="5" customWidth="1"/>
    <col min="8" max="8" width="9.140625" style="3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/>
    <row r="4" spans="1:14" ht="27.75" customHeight="1">
      <c r="A4" s="334" t="s">
        <v>0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6"/>
    </row>
    <row r="5" spans="1:14" ht="15" customHeight="1">
      <c r="A5" s="337" t="s">
        <v>31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9"/>
    </row>
    <row r="6" spans="1:14" ht="54" customHeight="1">
      <c r="A6" s="8" t="s">
        <v>1</v>
      </c>
      <c r="B6" s="1"/>
      <c r="C6" s="1" t="s">
        <v>2</v>
      </c>
      <c r="D6" s="6" t="s">
        <v>3</v>
      </c>
      <c r="E6" s="1" t="s">
        <v>4</v>
      </c>
      <c r="F6" s="1" t="s">
        <v>5</v>
      </c>
      <c r="G6" s="4" t="s">
        <v>6</v>
      </c>
      <c r="H6" s="1" t="s">
        <v>7</v>
      </c>
      <c r="I6" s="1" t="s">
        <v>8</v>
      </c>
      <c r="J6" s="2" t="s">
        <v>9</v>
      </c>
      <c r="K6" s="1" t="s">
        <v>10</v>
      </c>
      <c r="L6" s="1" t="s">
        <v>11</v>
      </c>
      <c r="M6" s="1" t="s">
        <v>12</v>
      </c>
      <c r="N6" s="9" t="s">
        <v>13</v>
      </c>
    </row>
    <row r="7" spans="1:14" ht="15.75" thickBot="1">
      <c r="A7" s="25"/>
      <c r="B7" s="21" t="s">
        <v>14</v>
      </c>
      <c r="C7" s="204" t="s">
        <v>15</v>
      </c>
      <c r="D7" s="6"/>
      <c r="E7" s="21" t="s">
        <v>15</v>
      </c>
      <c r="F7" s="21" t="s">
        <v>15</v>
      </c>
      <c r="G7" s="27" t="s">
        <v>16</v>
      </c>
      <c r="H7" s="21" t="s">
        <v>17</v>
      </c>
      <c r="I7" s="21" t="s">
        <v>15</v>
      </c>
      <c r="J7" s="21" t="s">
        <v>15</v>
      </c>
      <c r="K7" s="21" t="s">
        <v>15</v>
      </c>
      <c r="L7" s="21" t="s">
        <v>15</v>
      </c>
      <c r="M7" s="21"/>
      <c r="N7" s="12"/>
    </row>
    <row r="8" spans="1:14" ht="15" customHeight="1">
      <c r="A8" s="315">
        <v>1</v>
      </c>
      <c r="B8" s="324" t="s">
        <v>124</v>
      </c>
      <c r="C8" s="340" t="s">
        <v>125</v>
      </c>
      <c r="D8" s="178" t="s">
        <v>126</v>
      </c>
      <c r="E8" s="180">
        <v>0.08</v>
      </c>
      <c r="F8" s="149">
        <v>0.05</v>
      </c>
      <c r="G8" s="182">
        <v>400</v>
      </c>
      <c r="H8" s="133">
        <f>G8*E8</f>
        <v>32</v>
      </c>
      <c r="I8" s="56"/>
      <c r="J8" s="56"/>
      <c r="K8" s="46"/>
      <c r="L8" s="56"/>
      <c r="M8" s="32"/>
      <c r="N8" s="55" t="s">
        <v>19</v>
      </c>
    </row>
    <row r="9" spans="1:14">
      <c r="A9" s="322"/>
      <c r="B9" s="325"/>
      <c r="C9" s="341"/>
      <c r="D9" s="85" t="s">
        <v>20</v>
      </c>
      <c r="E9" s="147">
        <v>5.0000000000000001E-3</v>
      </c>
      <c r="F9" s="150">
        <v>5.0000000000000001E-3</v>
      </c>
      <c r="G9" s="183">
        <v>17</v>
      </c>
      <c r="H9" s="132">
        <f t="shared" ref="H9:H24" si="0">G9*E9</f>
        <v>8.5000000000000006E-2</v>
      </c>
      <c r="I9" s="55"/>
      <c r="J9" s="55"/>
      <c r="K9" s="48"/>
      <c r="L9" s="55"/>
      <c r="M9" s="23"/>
      <c r="N9" s="55"/>
    </row>
    <row r="10" spans="1:14">
      <c r="A10" s="322"/>
      <c r="B10" s="325"/>
      <c r="C10" s="341"/>
      <c r="D10" s="85" t="s">
        <v>22</v>
      </c>
      <c r="E10" s="147">
        <v>5.0000000000000001E-3</v>
      </c>
      <c r="F10" s="150">
        <v>8.0000000000000002E-3</v>
      </c>
      <c r="G10" s="183">
        <v>30</v>
      </c>
      <c r="H10" s="132">
        <f t="shared" si="0"/>
        <v>0.15</v>
      </c>
      <c r="I10" s="55">
        <v>14.8</v>
      </c>
      <c r="J10" s="55">
        <v>6.2</v>
      </c>
      <c r="K10" s="48">
        <v>4.3</v>
      </c>
      <c r="L10" s="55">
        <v>135</v>
      </c>
      <c r="M10" s="23" t="s">
        <v>51</v>
      </c>
      <c r="N10" s="55"/>
    </row>
    <row r="11" spans="1:14">
      <c r="A11" s="322"/>
      <c r="B11" s="325"/>
      <c r="C11" s="341"/>
      <c r="D11" s="85" t="s">
        <v>23</v>
      </c>
      <c r="E11" s="147">
        <v>0.02</v>
      </c>
      <c r="F11" s="150">
        <v>0.01</v>
      </c>
      <c r="G11" s="183"/>
      <c r="H11" s="132">
        <f t="shared" si="0"/>
        <v>0</v>
      </c>
      <c r="I11" s="55"/>
      <c r="J11" s="55"/>
      <c r="K11" s="48"/>
      <c r="L11" s="55"/>
      <c r="M11" s="23"/>
      <c r="N11" s="55"/>
    </row>
    <row r="12" spans="1:14">
      <c r="A12" s="322"/>
      <c r="B12" s="325"/>
      <c r="C12" s="341"/>
      <c r="D12" s="85" t="s">
        <v>24</v>
      </c>
      <c r="E12" s="147">
        <v>8.0000000000000002E-3</v>
      </c>
      <c r="F12" s="150">
        <v>8.0000000000000002E-3</v>
      </c>
      <c r="G12" s="183">
        <v>130</v>
      </c>
      <c r="H12" s="132">
        <f t="shared" si="0"/>
        <v>1.04</v>
      </c>
      <c r="I12" s="55"/>
      <c r="J12" s="55"/>
      <c r="K12" s="48"/>
      <c r="L12" s="55"/>
      <c r="M12" s="23"/>
      <c r="N12" s="55"/>
    </row>
    <row r="13" spans="1:14">
      <c r="A13" s="322"/>
      <c r="B13" s="325"/>
      <c r="C13" s="341"/>
      <c r="D13" s="175" t="s">
        <v>129</v>
      </c>
      <c r="E13" s="181">
        <v>3.0000000000000001E-3</v>
      </c>
      <c r="F13" s="61">
        <v>3.0000000000000001E-3</v>
      </c>
      <c r="G13" s="184">
        <v>667</v>
      </c>
      <c r="H13" s="162">
        <f t="shared" si="0"/>
        <v>2.0009999999999999</v>
      </c>
      <c r="I13" s="291"/>
      <c r="J13" s="291"/>
      <c r="K13" s="48"/>
      <c r="L13" s="291"/>
      <c r="M13" s="23"/>
      <c r="N13" s="291"/>
    </row>
    <row r="14" spans="1:14">
      <c r="A14" s="322"/>
      <c r="B14" s="325"/>
      <c r="C14" s="341"/>
      <c r="D14" s="175" t="s">
        <v>58</v>
      </c>
      <c r="E14" s="181">
        <v>3.0000000000000001E-3</v>
      </c>
      <c r="F14" s="61">
        <v>3.0000000000000001E-3</v>
      </c>
      <c r="G14" s="184">
        <v>30</v>
      </c>
      <c r="H14" s="162">
        <f t="shared" si="0"/>
        <v>0.09</v>
      </c>
      <c r="I14" s="55"/>
      <c r="J14" s="55"/>
      <c r="K14" s="48"/>
      <c r="L14" s="55"/>
      <c r="M14" s="23"/>
      <c r="N14" s="55"/>
    </row>
    <row r="15" spans="1:14" ht="15.75" thickBot="1">
      <c r="A15" s="316"/>
      <c r="B15" s="326"/>
      <c r="C15" s="342"/>
      <c r="D15" s="86" t="s">
        <v>68</v>
      </c>
      <c r="E15" s="148">
        <v>0.01</v>
      </c>
      <c r="F15" s="151">
        <v>0.01</v>
      </c>
      <c r="G15" s="185">
        <v>220</v>
      </c>
      <c r="H15" s="134">
        <f t="shared" si="0"/>
        <v>2.2000000000000002</v>
      </c>
      <c r="I15" s="55"/>
      <c r="J15" s="55"/>
      <c r="K15" s="48"/>
      <c r="L15" s="55"/>
      <c r="M15" s="23"/>
      <c r="N15" s="55"/>
    </row>
    <row r="16" spans="1:14">
      <c r="A16" s="315">
        <v>2</v>
      </c>
      <c r="B16" s="317" t="s">
        <v>90</v>
      </c>
      <c r="C16" s="343" t="s">
        <v>99</v>
      </c>
      <c r="D16" s="84" t="s">
        <v>91</v>
      </c>
      <c r="E16" s="180">
        <v>0.05</v>
      </c>
      <c r="F16" s="189">
        <v>0.05</v>
      </c>
      <c r="G16" s="182">
        <v>50</v>
      </c>
      <c r="H16" s="133">
        <f t="shared" si="0"/>
        <v>2.5</v>
      </c>
      <c r="I16" s="56"/>
      <c r="J16" s="56"/>
      <c r="K16" s="46"/>
      <c r="L16" s="56"/>
      <c r="M16" s="32"/>
      <c r="N16" s="56"/>
    </row>
    <row r="17" spans="1:14">
      <c r="A17" s="322"/>
      <c r="B17" s="323"/>
      <c r="C17" s="341"/>
      <c r="D17" s="85" t="s">
        <v>47</v>
      </c>
      <c r="E17" s="187">
        <v>5.0000000000000001E-3</v>
      </c>
      <c r="F17" s="190">
        <v>5.0000000000000001E-3</v>
      </c>
      <c r="G17" s="183">
        <v>667</v>
      </c>
      <c r="H17" s="132">
        <f t="shared" si="0"/>
        <v>3.335</v>
      </c>
      <c r="I17" s="55">
        <v>3.75</v>
      </c>
      <c r="J17" s="55">
        <v>2.25</v>
      </c>
      <c r="K17" s="48">
        <v>15.5</v>
      </c>
      <c r="L17" s="55">
        <v>106.5</v>
      </c>
      <c r="M17" s="23" t="s">
        <v>51</v>
      </c>
      <c r="N17" s="55"/>
    </row>
    <row r="18" spans="1:14" ht="15.75" thickBot="1">
      <c r="A18" s="316"/>
      <c r="B18" s="318"/>
      <c r="C18" s="342"/>
      <c r="D18" s="86" t="s">
        <v>20</v>
      </c>
      <c r="E18" s="188">
        <v>2E-3</v>
      </c>
      <c r="F18" s="191">
        <v>2E-3</v>
      </c>
      <c r="G18" s="185">
        <v>17</v>
      </c>
      <c r="H18" s="134">
        <f t="shared" si="0"/>
        <v>3.4000000000000002E-2</v>
      </c>
      <c r="I18" s="58"/>
      <c r="J18" s="58"/>
      <c r="K18" s="49"/>
      <c r="L18" s="58"/>
      <c r="M18" s="36"/>
      <c r="N18" s="58"/>
    </row>
    <row r="19" spans="1:14">
      <c r="A19" s="315">
        <v>3</v>
      </c>
      <c r="B19" s="317" t="s">
        <v>106</v>
      </c>
      <c r="C19" s="343">
        <v>50</v>
      </c>
      <c r="D19" s="176"/>
      <c r="E19" s="48"/>
      <c r="F19" s="55"/>
      <c r="G19" s="110"/>
      <c r="H19" s="103"/>
      <c r="I19" s="34"/>
      <c r="J19" s="55"/>
      <c r="K19" s="48"/>
      <c r="L19" s="55"/>
      <c r="M19" s="23"/>
      <c r="N19" s="55"/>
    </row>
    <row r="20" spans="1:14">
      <c r="A20" s="322"/>
      <c r="B20" s="323"/>
      <c r="C20" s="341"/>
      <c r="D20" s="176" t="s">
        <v>85</v>
      </c>
      <c r="E20" s="48">
        <v>0.05</v>
      </c>
      <c r="F20" s="55">
        <v>0.05</v>
      </c>
      <c r="G20" s="110">
        <v>100</v>
      </c>
      <c r="H20" s="103">
        <f>E20*G20</f>
        <v>5</v>
      </c>
      <c r="I20" s="34">
        <v>1.5</v>
      </c>
      <c r="J20" s="55">
        <v>0.25</v>
      </c>
      <c r="K20" s="48">
        <v>4.9000000000000004</v>
      </c>
      <c r="L20" s="55">
        <v>26</v>
      </c>
      <c r="M20" s="23"/>
      <c r="N20" s="55"/>
    </row>
    <row r="21" spans="1:14" ht="15.75" thickBot="1">
      <c r="A21" s="316"/>
      <c r="B21" s="318"/>
      <c r="C21" s="342"/>
      <c r="D21" s="177"/>
      <c r="E21" s="49"/>
      <c r="F21" s="58"/>
      <c r="G21" s="75"/>
      <c r="H21" s="112"/>
      <c r="I21" s="34"/>
      <c r="J21" s="55"/>
      <c r="K21" s="48"/>
      <c r="L21" s="55"/>
      <c r="M21" s="23"/>
      <c r="N21" s="55"/>
    </row>
    <row r="22" spans="1:14" ht="20.25" customHeight="1" thickBot="1">
      <c r="A22" s="158"/>
      <c r="B22" s="23" t="s">
        <v>64</v>
      </c>
      <c r="C22" s="157" t="s">
        <v>84</v>
      </c>
      <c r="D22" s="178" t="s">
        <v>63</v>
      </c>
      <c r="E22" s="146">
        <v>1E-3</v>
      </c>
      <c r="F22" s="60">
        <v>1E-3</v>
      </c>
      <c r="G22" s="186">
        <v>750</v>
      </c>
      <c r="H22" s="164">
        <f t="shared" si="0"/>
        <v>0.75</v>
      </c>
      <c r="I22" s="56"/>
      <c r="J22" s="56"/>
      <c r="K22" s="56"/>
      <c r="L22" s="56"/>
      <c r="M22" s="56"/>
      <c r="N22" s="56"/>
    </row>
    <row r="23" spans="1:14" ht="15.75" thickBot="1">
      <c r="A23" s="117"/>
      <c r="B23" s="118"/>
      <c r="C23" s="179"/>
      <c r="D23" s="178" t="s">
        <v>48</v>
      </c>
      <c r="E23" s="146">
        <v>1.4999999999999999E-2</v>
      </c>
      <c r="F23" s="60">
        <v>1.4999999999999999E-2</v>
      </c>
      <c r="G23" s="186">
        <v>73</v>
      </c>
      <c r="H23" s="164">
        <f t="shared" si="0"/>
        <v>1.095</v>
      </c>
      <c r="I23" s="57">
        <v>0.2</v>
      </c>
      <c r="J23" s="57">
        <v>0</v>
      </c>
      <c r="K23" s="57">
        <v>14</v>
      </c>
      <c r="L23" s="57">
        <v>56</v>
      </c>
      <c r="M23" s="57" t="s">
        <v>89</v>
      </c>
      <c r="N23" s="57"/>
    </row>
    <row r="24" spans="1:14" ht="22.5" customHeight="1" thickBot="1">
      <c r="A24" s="73">
        <v>4</v>
      </c>
      <c r="B24" s="43" t="s">
        <v>32</v>
      </c>
      <c r="C24" s="141">
        <v>60</v>
      </c>
      <c r="D24" s="177" t="s">
        <v>32</v>
      </c>
      <c r="E24" s="49">
        <v>0.06</v>
      </c>
      <c r="F24" s="58">
        <v>0.06</v>
      </c>
      <c r="G24" s="75">
        <v>44</v>
      </c>
      <c r="H24" s="167">
        <f t="shared" si="0"/>
        <v>2.6399999999999997</v>
      </c>
      <c r="I24" s="58">
        <v>5.3</v>
      </c>
      <c r="J24" s="58">
        <v>1.98</v>
      </c>
      <c r="K24" s="58">
        <v>28.02</v>
      </c>
      <c r="L24" s="58">
        <v>159.6</v>
      </c>
      <c r="M24" s="58" t="s">
        <v>53</v>
      </c>
      <c r="N24" s="58"/>
    </row>
    <row r="25" spans="1:14" ht="24.75" customHeight="1" thickBot="1">
      <c r="A25" s="319" t="s">
        <v>28</v>
      </c>
      <c r="B25" s="320"/>
      <c r="C25" s="320"/>
      <c r="D25" s="320"/>
      <c r="E25" s="320"/>
      <c r="F25" s="320"/>
      <c r="G25" s="321"/>
      <c r="H25" s="59">
        <f>SUM(H8:H24)</f>
        <v>52.92</v>
      </c>
      <c r="I25" s="58">
        <f>SUM(I8:I24)</f>
        <v>25.55</v>
      </c>
      <c r="J25" s="58">
        <f>SUM(J8:J24)</f>
        <v>10.68</v>
      </c>
      <c r="K25" s="36">
        <f>SUM(K8:K24)</f>
        <v>66.72</v>
      </c>
      <c r="L25" s="58">
        <f>L24+L23+L20+L17+L10</f>
        <v>483.1</v>
      </c>
      <c r="M25" s="36"/>
      <c r="N25" s="58"/>
    </row>
    <row r="26" spans="1:14" ht="24.75" customHeight="1">
      <c r="A26" s="16"/>
      <c r="B26" s="16"/>
      <c r="C26" s="16"/>
      <c r="D26" s="16"/>
      <c r="E26" s="16"/>
      <c r="F26" s="16"/>
      <c r="G26" s="16"/>
      <c r="H26" s="17"/>
      <c r="I26" s="23"/>
      <c r="J26" s="23"/>
      <c r="K26" s="23"/>
      <c r="L26" s="23"/>
      <c r="M26" s="23"/>
      <c r="N26" s="23"/>
    </row>
    <row r="27" spans="1:14" ht="24.75" customHeight="1">
      <c r="A27" s="16"/>
      <c r="B27" s="16"/>
      <c r="C27" s="16"/>
      <c r="D27" s="16"/>
      <c r="E27" s="16"/>
      <c r="F27" s="16"/>
      <c r="G27" s="16"/>
      <c r="H27" s="17"/>
      <c r="I27" s="23"/>
      <c r="J27" s="23"/>
      <c r="K27" s="23"/>
      <c r="L27" s="23"/>
      <c r="M27" s="23"/>
      <c r="N27" s="23"/>
    </row>
    <row r="28" spans="1:14" ht="24.75" customHeight="1">
      <c r="A28" s="16"/>
      <c r="B28" s="16"/>
      <c r="C28" s="16"/>
      <c r="D28" s="16"/>
      <c r="E28" s="16"/>
      <c r="F28" s="16"/>
      <c r="G28" s="16"/>
      <c r="H28" s="17"/>
      <c r="I28" s="23"/>
      <c r="J28" s="23"/>
      <c r="K28" s="23"/>
      <c r="L28" s="23"/>
      <c r="M28" s="23"/>
      <c r="N28" s="23"/>
    </row>
    <row r="29" spans="1:14" ht="24.75" customHeight="1">
      <c r="A29" s="16"/>
      <c r="B29" s="16"/>
      <c r="C29" s="16"/>
      <c r="D29" s="16"/>
      <c r="E29" s="16"/>
      <c r="F29" s="16"/>
      <c r="G29" s="16"/>
      <c r="H29" s="17"/>
      <c r="I29" s="23"/>
      <c r="J29" s="23"/>
      <c r="K29" s="23"/>
      <c r="L29" s="23"/>
      <c r="M29" s="23"/>
      <c r="N29" s="23"/>
    </row>
    <row r="30" spans="1:14">
      <c r="G30"/>
      <c r="H30"/>
    </row>
    <row r="33" spans="1:14" ht="15.75" thickBot="1"/>
    <row r="34" spans="1:14" ht="15.75" hidden="1" thickBot="1"/>
    <row r="35" spans="1:14" ht="15.75" hidden="1" thickBot="1"/>
    <row r="36" spans="1:14" ht="15.75" hidden="1" thickBot="1"/>
    <row r="37" spans="1:14" ht="15" customHeight="1">
      <c r="A37" s="327" t="s">
        <v>44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9"/>
    </row>
    <row r="38" spans="1:14" ht="54" customHeight="1">
      <c r="A38" s="8" t="s">
        <v>1</v>
      </c>
      <c r="B38" s="1"/>
      <c r="C38" s="1" t="s">
        <v>2</v>
      </c>
      <c r="D38" s="6" t="s">
        <v>3</v>
      </c>
      <c r="E38" s="1" t="s">
        <v>4</v>
      </c>
      <c r="F38" s="1" t="s">
        <v>5</v>
      </c>
      <c r="G38" s="4" t="s">
        <v>6</v>
      </c>
      <c r="H38" s="1" t="s">
        <v>7</v>
      </c>
      <c r="I38" s="1" t="s">
        <v>8</v>
      </c>
      <c r="J38" s="2" t="s">
        <v>9</v>
      </c>
      <c r="K38" s="1" t="s">
        <v>10</v>
      </c>
      <c r="L38" s="1" t="s">
        <v>11</v>
      </c>
      <c r="M38" s="1" t="s">
        <v>12</v>
      </c>
      <c r="N38" s="9" t="s">
        <v>13</v>
      </c>
    </row>
    <row r="39" spans="1:14" ht="15.75" thickBot="1">
      <c r="A39" s="25"/>
      <c r="B39" s="21" t="s">
        <v>14</v>
      </c>
      <c r="C39" s="21" t="s">
        <v>15</v>
      </c>
      <c r="D39" s="26"/>
      <c r="E39" s="21" t="s">
        <v>15</v>
      </c>
      <c r="F39" s="21" t="s">
        <v>15</v>
      </c>
      <c r="G39" s="27" t="s">
        <v>16</v>
      </c>
      <c r="H39" s="21" t="s">
        <v>17</v>
      </c>
      <c r="I39" s="21" t="s">
        <v>15</v>
      </c>
      <c r="J39" s="21" t="s">
        <v>15</v>
      </c>
      <c r="K39" s="21" t="s">
        <v>15</v>
      </c>
      <c r="L39" s="21" t="s">
        <v>15</v>
      </c>
      <c r="M39" s="21"/>
      <c r="N39" s="22"/>
    </row>
    <row r="40" spans="1:14" ht="15" customHeight="1">
      <c r="A40" s="332">
        <v>1</v>
      </c>
      <c r="B40" s="324" t="s">
        <v>115</v>
      </c>
      <c r="C40" s="317">
        <v>230</v>
      </c>
      <c r="D40" s="30" t="s">
        <v>65</v>
      </c>
      <c r="E40" s="15">
        <v>0.11</v>
      </c>
      <c r="F40" s="15">
        <v>6.5000000000000002E-2</v>
      </c>
      <c r="G40" s="44">
        <v>580</v>
      </c>
      <c r="H40" s="182">
        <f>G40*E40</f>
        <v>63.8</v>
      </c>
      <c r="I40" s="47"/>
      <c r="J40" s="56"/>
      <c r="K40" s="56"/>
      <c r="L40" s="56"/>
      <c r="M40" s="56"/>
      <c r="N40" s="47" t="s">
        <v>19</v>
      </c>
    </row>
    <row r="41" spans="1:14">
      <c r="A41" s="333"/>
      <c r="B41" s="325"/>
      <c r="C41" s="323"/>
      <c r="D41" s="6" t="s">
        <v>55</v>
      </c>
      <c r="E41" s="14">
        <v>2E-3</v>
      </c>
      <c r="F41" s="14">
        <v>2E-3</v>
      </c>
      <c r="G41" s="20">
        <v>17</v>
      </c>
      <c r="H41" s="183">
        <f t="shared" ref="H41:H51" si="1">G41*E41</f>
        <v>3.4000000000000002E-2</v>
      </c>
      <c r="I41" s="34"/>
      <c r="J41" s="55"/>
      <c r="K41" s="55"/>
      <c r="L41" s="55"/>
      <c r="M41" s="55"/>
      <c r="N41" s="34"/>
    </row>
    <row r="42" spans="1:14">
      <c r="A42" s="333"/>
      <c r="B42" s="325"/>
      <c r="C42" s="323"/>
      <c r="D42" s="6" t="s">
        <v>56</v>
      </c>
      <c r="E42" s="14">
        <v>0.18</v>
      </c>
      <c r="F42" s="14">
        <v>0.16</v>
      </c>
      <c r="G42" s="20">
        <v>30</v>
      </c>
      <c r="H42" s="183">
        <f t="shared" si="1"/>
        <v>5.3999999999999995</v>
      </c>
      <c r="I42" s="34"/>
      <c r="J42" s="55"/>
      <c r="K42" s="55"/>
      <c r="L42" s="55"/>
      <c r="M42" s="55"/>
      <c r="N42" s="34"/>
    </row>
    <row r="43" spans="1:14">
      <c r="A43" s="333"/>
      <c r="B43" s="325"/>
      <c r="C43" s="323"/>
      <c r="D43" s="6" t="s">
        <v>22</v>
      </c>
      <c r="E43" s="14">
        <v>8.0000000000000002E-3</v>
      </c>
      <c r="F43" s="14">
        <v>7.0000000000000001E-3</v>
      </c>
      <c r="G43" s="20">
        <v>30</v>
      </c>
      <c r="H43" s="183">
        <f t="shared" si="1"/>
        <v>0.24</v>
      </c>
      <c r="I43" s="34"/>
      <c r="J43" s="55"/>
      <c r="K43" s="55"/>
      <c r="L43" s="55"/>
      <c r="M43" s="55"/>
      <c r="N43" s="34"/>
    </row>
    <row r="44" spans="1:14">
      <c r="A44" s="333"/>
      <c r="B44" s="325"/>
      <c r="C44" s="323"/>
      <c r="D44" s="6" t="s">
        <v>25</v>
      </c>
      <c r="E44" s="14">
        <v>5.0000000000000001E-3</v>
      </c>
      <c r="F44" s="14">
        <v>5.0000000000000001E-3</v>
      </c>
      <c r="G44" s="20">
        <v>250</v>
      </c>
      <c r="H44" s="183">
        <f t="shared" si="1"/>
        <v>1.25</v>
      </c>
      <c r="I44" s="34"/>
      <c r="J44" s="55"/>
      <c r="K44" s="55"/>
      <c r="L44" s="55"/>
      <c r="M44" s="55"/>
      <c r="N44" s="34"/>
    </row>
    <row r="45" spans="1:14">
      <c r="A45" s="333"/>
      <c r="B45" s="325"/>
      <c r="C45" s="323"/>
      <c r="D45" s="6" t="s">
        <v>57</v>
      </c>
      <c r="E45" s="14">
        <v>5.0000000000000001E-3</v>
      </c>
      <c r="F45" s="14">
        <v>4.0000000000000001E-3</v>
      </c>
      <c r="G45" s="20">
        <v>45</v>
      </c>
      <c r="H45" s="183">
        <f t="shared" si="1"/>
        <v>0.22500000000000001</v>
      </c>
      <c r="I45" s="34">
        <v>4.8899999999999997</v>
      </c>
      <c r="J45" s="55">
        <v>9.16</v>
      </c>
      <c r="K45" s="55">
        <v>20.41</v>
      </c>
      <c r="L45" s="55">
        <v>183.64</v>
      </c>
      <c r="M45" s="55" t="s">
        <v>60</v>
      </c>
      <c r="N45" s="34"/>
    </row>
    <row r="46" spans="1:14">
      <c r="A46" s="333"/>
      <c r="B46" s="325"/>
      <c r="C46" s="323"/>
      <c r="D46" s="6" t="s">
        <v>58</v>
      </c>
      <c r="E46" s="293">
        <v>2E-3</v>
      </c>
      <c r="F46" s="293">
        <v>2E-3</v>
      </c>
      <c r="G46" s="20">
        <v>30</v>
      </c>
      <c r="H46" s="183">
        <f t="shared" ref="H46:H50" si="2">G46*E46</f>
        <v>0.06</v>
      </c>
      <c r="I46" s="34"/>
      <c r="J46" s="291"/>
      <c r="K46" s="291"/>
      <c r="L46" s="291"/>
      <c r="M46" s="291"/>
      <c r="N46" s="34"/>
    </row>
    <row r="47" spans="1:14">
      <c r="A47" s="333"/>
      <c r="B47" s="325"/>
      <c r="C47" s="323"/>
      <c r="D47" s="6" t="s">
        <v>59</v>
      </c>
      <c r="E47" s="293">
        <v>7.0000000000000007E-2</v>
      </c>
      <c r="F47" s="293"/>
      <c r="G47" s="20"/>
      <c r="H47" s="183">
        <f t="shared" si="2"/>
        <v>0</v>
      </c>
      <c r="I47" s="34"/>
      <c r="J47" s="291"/>
      <c r="K47" s="291"/>
      <c r="L47" s="291"/>
      <c r="M47" s="291"/>
      <c r="N47" s="34"/>
    </row>
    <row r="48" spans="1:14" ht="15.75" thickBot="1">
      <c r="A48" s="333"/>
      <c r="B48" s="325"/>
      <c r="C48" s="323"/>
      <c r="D48" s="6" t="s">
        <v>24</v>
      </c>
      <c r="E48" s="293">
        <v>5.0000000000000001E-3</v>
      </c>
      <c r="F48" s="293">
        <v>5.0000000000000001E-3</v>
      </c>
      <c r="G48" s="20">
        <v>130</v>
      </c>
      <c r="H48" s="183">
        <f t="shared" si="2"/>
        <v>0.65</v>
      </c>
      <c r="I48" s="34"/>
      <c r="J48" s="291"/>
      <c r="K48" s="291"/>
      <c r="L48" s="291"/>
      <c r="M48" s="291"/>
      <c r="N48" s="34"/>
    </row>
    <row r="49" spans="1:14" ht="15.75" hidden="1" customHeight="1" thickBot="1">
      <c r="A49" s="333"/>
      <c r="B49" s="325"/>
      <c r="C49" s="323"/>
      <c r="D49" s="6"/>
      <c r="E49" s="14"/>
      <c r="F49" s="14"/>
      <c r="G49" s="20"/>
      <c r="H49" s="183">
        <f t="shared" si="2"/>
        <v>0</v>
      </c>
      <c r="I49" s="62"/>
      <c r="J49" s="60"/>
      <c r="K49" s="60"/>
      <c r="L49" s="60"/>
      <c r="M49" s="60"/>
      <c r="N49" s="62"/>
    </row>
    <row r="50" spans="1:14" ht="15.75" hidden="1" customHeight="1" thickBot="1">
      <c r="A50" s="333"/>
      <c r="B50" s="325"/>
      <c r="C50" s="323"/>
      <c r="D50" s="26"/>
      <c r="E50" s="203"/>
      <c r="F50" s="203"/>
      <c r="G50" s="67"/>
      <c r="H50" s="184">
        <f t="shared" si="2"/>
        <v>0</v>
      </c>
      <c r="I50" s="63"/>
      <c r="J50" s="61"/>
      <c r="K50" s="61"/>
      <c r="L50" s="61"/>
      <c r="M50" s="61"/>
      <c r="N50" s="63"/>
    </row>
    <row r="51" spans="1:14" ht="24" customHeight="1" thickBot="1">
      <c r="A51" s="297">
        <v>3</v>
      </c>
      <c r="B51" s="38" t="s">
        <v>49</v>
      </c>
      <c r="C51" s="39">
        <v>60</v>
      </c>
      <c r="D51" s="40" t="s">
        <v>32</v>
      </c>
      <c r="E51" s="39">
        <v>0.06</v>
      </c>
      <c r="F51" s="39">
        <v>0.06</v>
      </c>
      <c r="G51" s="50">
        <v>44</v>
      </c>
      <c r="H51" s="79">
        <f t="shared" si="1"/>
        <v>2.6399999999999997</v>
      </c>
      <c r="I51" s="57">
        <v>5.3</v>
      </c>
      <c r="J51" s="57">
        <v>1.98</v>
      </c>
      <c r="K51" s="57">
        <v>28.02</v>
      </c>
      <c r="L51" s="57">
        <v>159.6</v>
      </c>
      <c r="M51" s="57" t="s">
        <v>53</v>
      </c>
      <c r="N51" s="53"/>
    </row>
    <row r="52" spans="1:14" ht="18" customHeight="1" thickBot="1">
      <c r="A52" s="332">
        <v>4</v>
      </c>
      <c r="B52" s="317" t="s">
        <v>64</v>
      </c>
      <c r="C52" s="317" t="s">
        <v>33</v>
      </c>
      <c r="D52" s="30" t="s">
        <v>63</v>
      </c>
      <c r="E52" s="15">
        <v>1E-3</v>
      </c>
      <c r="F52" s="15">
        <v>1E-3</v>
      </c>
      <c r="G52" s="44">
        <v>750</v>
      </c>
      <c r="H52" s="182">
        <f t="shared" ref="H52:H53" si="3">G52*E52</f>
        <v>0.75</v>
      </c>
      <c r="I52" s="219"/>
      <c r="J52" s="32"/>
      <c r="K52" s="219"/>
      <c r="L52" s="32"/>
      <c r="M52" s="56"/>
      <c r="N52" s="47"/>
    </row>
    <row r="53" spans="1:14" ht="17.25" customHeight="1" thickBot="1">
      <c r="A53" s="344"/>
      <c r="B53" s="318"/>
      <c r="C53" s="318"/>
      <c r="D53" s="35" t="s">
        <v>48</v>
      </c>
      <c r="E53" s="11">
        <v>1.4999999999999999E-2</v>
      </c>
      <c r="F53" s="11">
        <v>1.4999999999999999E-2</v>
      </c>
      <c r="G53" s="45">
        <v>73</v>
      </c>
      <c r="H53" s="185">
        <f t="shared" si="3"/>
        <v>1.095</v>
      </c>
      <c r="I53" s="57">
        <v>0.2</v>
      </c>
      <c r="J53" s="57">
        <v>0</v>
      </c>
      <c r="K53" s="57">
        <v>14</v>
      </c>
      <c r="L53" s="57">
        <v>56</v>
      </c>
      <c r="M53" s="220" t="s">
        <v>89</v>
      </c>
      <c r="N53" s="227"/>
    </row>
    <row r="54" spans="1:14" ht="30" customHeight="1" thickBot="1">
      <c r="A54" s="319" t="s">
        <v>28</v>
      </c>
      <c r="B54" s="320"/>
      <c r="C54" s="320"/>
      <c r="D54" s="320"/>
      <c r="E54" s="320"/>
      <c r="F54" s="320"/>
      <c r="G54" s="345"/>
      <c r="H54" s="75">
        <f>SUM(H40:H53)</f>
        <v>76.143999999999991</v>
      </c>
      <c r="I54" s="37">
        <f>SUM(I40:I53)</f>
        <v>10.389999999999999</v>
      </c>
      <c r="J54" s="58">
        <f>SUM(J40:J53)</f>
        <v>11.14</v>
      </c>
      <c r="K54" s="58">
        <f>SUM(K40:K53)</f>
        <v>62.43</v>
      </c>
      <c r="L54" s="58">
        <f>SUM(L40:L53)</f>
        <v>399.24</v>
      </c>
      <c r="M54" s="58"/>
      <c r="N54" s="37"/>
    </row>
    <row r="55" spans="1:14" ht="30" customHeight="1">
      <c r="A55" s="16"/>
      <c r="B55" s="16"/>
      <c r="C55" s="16"/>
      <c r="D55" s="16"/>
      <c r="E55" s="16"/>
      <c r="F55" s="16"/>
      <c r="G55" s="16"/>
      <c r="H55" s="17"/>
      <c r="I55" s="23"/>
      <c r="J55" s="23"/>
      <c r="K55" s="23"/>
      <c r="L55" s="23"/>
      <c r="M55" s="23"/>
      <c r="N55" s="23"/>
    </row>
    <row r="56" spans="1:14" ht="30" customHeight="1">
      <c r="A56" s="16"/>
      <c r="B56" s="16"/>
      <c r="C56" s="16"/>
      <c r="D56" s="16"/>
      <c r="E56" s="16"/>
      <c r="F56" s="16"/>
      <c r="G56" s="16"/>
      <c r="H56" s="17"/>
      <c r="I56" s="23"/>
      <c r="J56" s="23"/>
      <c r="K56" s="23"/>
      <c r="L56" s="23"/>
      <c r="M56" s="23"/>
      <c r="N56" s="23"/>
    </row>
    <row r="57" spans="1:14" ht="30" customHeight="1">
      <c r="A57" s="16"/>
      <c r="B57" s="16"/>
      <c r="C57" s="16"/>
      <c r="D57" s="16"/>
      <c r="E57" s="16"/>
      <c r="F57" s="16"/>
      <c r="G57" s="16"/>
      <c r="H57" s="17"/>
      <c r="I57" s="23"/>
      <c r="J57" s="23"/>
      <c r="K57" s="23"/>
      <c r="L57" s="23"/>
      <c r="M57" s="23"/>
      <c r="N57" s="23"/>
    </row>
    <row r="58" spans="1:14" ht="30" customHeight="1">
      <c r="A58" s="16"/>
      <c r="B58" s="16"/>
      <c r="C58" s="16"/>
      <c r="D58" s="16"/>
      <c r="E58" s="16"/>
      <c r="F58" s="16"/>
      <c r="G58" s="16"/>
      <c r="H58" s="17"/>
      <c r="I58" s="23"/>
      <c r="J58" s="23"/>
      <c r="K58" s="23"/>
      <c r="L58" s="23"/>
      <c r="M58" s="23"/>
      <c r="N58" s="23"/>
    </row>
    <row r="59" spans="1:14" ht="30" customHeight="1">
      <c r="A59" s="16"/>
      <c r="B59" s="16"/>
      <c r="C59" s="16"/>
      <c r="D59" s="16"/>
      <c r="E59" s="16"/>
      <c r="F59" s="16"/>
      <c r="G59" s="16"/>
      <c r="H59" s="17"/>
      <c r="I59" s="23"/>
      <c r="J59" s="23"/>
      <c r="K59" s="23"/>
      <c r="L59" s="23"/>
      <c r="M59" s="23"/>
      <c r="N59" s="23"/>
    </row>
    <row r="60" spans="1:14">
      <c r="H60"/>
    </row>
    <row r="61" spans="1:14">
      <c r="H61"/>
    </row>
    <row r="62" spans="1:14">
      <c r="H62"/>
    </row>
    <row r="65" spans="1:14" ht="1.5" customHeight="1" thickBot="1"/>
    <row r="66" spans="1:14" ht="15.75" hidden="1" thickBot="1"/>
    <row r="67" spans="1:14" ht="13.5" hidden="1" customHeight="1" thickBot="1"/>
    <row r="68" spans="1:14" ht="15.75" hidden="1" thickBot="1"/>
    <row r="69" spans="1:14" ht="4.5" hidden="1" customHeight="1" thickBot="1"/>
    <row r="70" spans="1:14" ht="15.75" hidden="1" thickBot="1"/>
    <row r="71" spans="1:14" ht="15.75" hidden="1" thickBot="1"/>
    <row r="72" spans="1:14" ht="15" customHeight="1">
      <c r="A72" s="327" t="s">
        <v>34</v>
      </c>
      <c r="B72" s="328"/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9"/>
    </row>
    <row r="73" spans="1:14" ht="54" customHeight="1">
      <c r="A73" s="8" t="s">
        <v>1</v>
      </c>
      <c r="B73" s="1"/>
      <c r="C73" s="1" t="s">
        <v>2</v>
      </c>
      <c r="D73" s="6" t="s">
        <v>3</v>
      </c>
      <c r="E73" s="1" t="s">
        <v>4</v>
      </c>
      <c r="F73" s="1" t="s">
        <v>5</v>
      </c>
      <c r="G73" s="4" t="s">
        <v>6</v>
      </c>
      <c r="H73" s="1" t="s">
        <v>7</v>
      </c>
      <c r="I73" s="1" t="s">
        <v>8</v>
      </c>
      <c r="J73" s="2" t="s">
        <v>9</v>
      </c>
      <c r="K73" s="1" t="s">
        <v>10</v>
      </c>
      <c r="L73" s="1" t="s">
        <v>11</v>
      </c>
      <c r="M73" s="1" t="s">
        <v>12</v>
      </c>
      <c r="N73" s="9" t="s">
        <v>13</v>
      </c>
    </row>
    <row r="74" spans="1:14" ht="15.75" thickBot="1">
      <c r="A74" s="25"/>
      <c r="B74" s="21" t="s">
        <v>14</v>
      </c>
      <c r="C74" s="21" t="s">
        <v>15</v>
      </c>
      <c r="D74" s="26"/>
      <c r="E74" s="21" t="s">
        <v>15</v>
      </c>
      <c r="F74" s="21" t="s">
        <v>15</v>
      </c>
      <c r="G74" s="27" t="s">
        <v>16</v>
      </c>
      <c r="H74" s="21" t="s">
        <v>17</v>
      </c>
      <c r="I74" s="21" t="s">
        <v>15</v>
      </c>
      <c r="J74" s="21" t="s">
        <v>15</v>
      </c>
      <c r="K74" s="21" t="s">
        <v>15</v>
      </c>
      <c r="L74" s="21" t="s">
        <v>15</v>
      </c>
      <c r="M74" s="21"/>
      <c r="N74" s="22"/>
    </row>
    <row r="75" spans="1:14" ht="15" customHeight="1">
      <c r="A75" s="315">
        <v>1</v>
      </c>
      <c r="B75" s="324" t="s">
        <v>108</v>
      </c>
      <c r="C75" s="317" t="s">
        <v>128</v>
      </c>
      <c r="D75" s="30" t="s">
        <v>65</v>
      </c>
      <c r="E75" s="15">
        <v>0.09</v>
      </c>
      <c r="F75" s="15">
        <v>6.5000000000000002E-2</v>
      </c>
      <c r="G75" s="31">
        <v>580</v>
      </c>
      <c r="H75" s="44">
        <f>G75*E75</f>
        <v>52.199999999999996</v>
      </c>
      <c r="I75" s="209"/>
      <c r="J75" s="209"/>
      <c r="K75" s="210"/>
      <c r="L75" s="209"/>
      <c r="M75" s="47"/>
      <c r="N75" s="47" t="s">
        <v>19</v>
      </c>
    </row>
    <row r="76" spans="1:14">
      <c r="A76" s="322"/>
      <c r="B76" s="325"/>
      <c r="C76" s="323"/>
      <c r="D76" s="6" t="s">
        <v>23</v>
      </c>
      <c r="E76" s="14">
        <v>0.2</v>
      </c>
      <c r="F76" s="14"/>
      <c r="G76" s="4"/>
      <c r="H76" s="20">
        <f t="shared" ref="H76:H92" si="4">G76*E76</f>
        <v>0</v>
      </c>
      <c r="I76" s="211"/>
      <c r="J76" s="211"/>
      <c r="K76" s="212"/>
      <c r="L76" s="211"/>
      <c r="M76" s="212"/>
      <c r="N76" s="19"/>
    </row>
    <row r="77" spans="1:14">
      <c r="A77" s="322"/>
      <c r="B77" s="325"/>
      <c r="C77" s="323"/>
      <c r="D77" s="6" t="s">
        <v>57</v>
      </c>
      <c r="E77" s="14">
        <v>3.0000000000000001E-3</v>
      </c>
      <c r="F77" s="14">
        <v>4.0000000000000001E-3</v>
      </c>
      <c r="G77" s="4">
        <v>45</v>
      </c>
      <c r="H77" s="20">
        <f t="shared" si="4"/>
        <v>0.13500000000000001</v>
      </c>
      <c r="I77" s="211"/>
      <c r="J77" s="211"/>
      <c r="K77" s="212"/>
      <c r="L77" s="211"/>
      <c r="M77" s="212"/>
      <c r="N77" s="19"/>
    </row>
    <row r="78" spans="1:14">
      <c r="A78" s="322"/>
      <c r="B78" s="325"/>
      <c r="C78" s="323"/>
      <c r="D78" s="6" t="s">
        <v>22</v>
      </c>
      <c r="E78" s="14">
        <v>0.01</v>
      </c>
      <c r="F78" s="14">
        <v>8.0000000000000002E-3</v>
      </c>
      <c r="G78" s="4">
        <v>30</v>
      </c>
      <c r="H78" s="20">
        <f t="shared" si="4"/>
        <v>0.3</v>
      </c>
      <c r="I78" s="211"/>
      <c r="J78" s="211"/>
      <c r="K78" s="212"/>
      <c r="L78" s="211"/>
      <c r="M78" s="212"/>
      <c r="N78" s="19"/>
    </row>
    <row r="79" spans="1:14">
      <c r="A79" s="322"/>
      <c r="B79" s="325"/>
      <c r="C79" s="323"/>
      <c r="D79" s="6" t="s">
        <v>66</v>
      </c>
      <c r="E79" s="14">
        <v>5.0000000000000001E-3</v>
      </c>
      <c r="F79" s="14">
        <v>5.0000000000000001E-3</v>
      </c>
      <c r="G79" s="4">
        <v>17</v>
      </c>
      <c r="H79" s="20">
        <f t="shared" si="4"/>
        <v>8.5000000000000006E-2</v>
      </c>
      <c r="I79" s="211"/>
      <c r="J79" s="211"/>
      <c r="K79" s="212"/>
      <c r="L79" s="211"/>
      <c r="M79" s="212"/>
      <c r="N79" s="19"/>
    </row>
    <row r="80" spans="1:14">
      <c r="A80" s="322"/>
      <c r="B80" s="325"/>
      <c r="C80" s="323"/>
      <c r="D80" s="6" t="s">
        <v>82</v>
      </c>
      <c r="E80" s="14">
        <v>5.0000000000000001E-3</v>
      </c>
      <c r="F80" s="14">
        <v>5.0000000000000001E-3</v>
      </c>
      <c r="G80" s="4">
        <v>95</v>
      </c>
      <c r="H80" s="20">
        <f t="shared" si="4"/>
        <v>0.47500000000000003</v>
      </c>
      <c r="I80" s="211">
        <v>12.52</v>
      </c>
      <c r="J80" s="211">
        <v>8.48</v>
      </c>
      <c r="K80" s="212">
        <v>4.43</v>
      </c>
      <c r="L80" s="211">
        <v>145</v>
      </c>
      <c r="M80" s="212" t="s">
        <v>70</v>
      </c>
      <c r="N80" s="19"/>
    </row>
    <row r="81" spans="1:14">
      <c r="A81" s="322"/>
      <c r="B81" s="325"/>
      <c r="C81" s="323"/>
      <c r="D81" s="6" t="s">
        <v>58</v>
      </c>
      <c r="E81" s="14">
        <v>3.0000000000000001E-3</v>
      </c>
      <c r="F81" s="14">
        <v>3.0000000000000001E-3</v>
      </c>
      <c r="G81" s="4">
        <v>30</v>
      </c>
      <c r="H81" s="20">
        <f t="shared" si="4"/>
        <v>0.09</v>
      </c>
      <c r="I81" s="211"/>
      <c r="J81" s="211"/>
      <c r="K81" s="212"/>
      <c r="L81" s="211"/>
      <c r="M81" s="212"/>
      <c r="N81" s="19"/>
    </row>
    <row r="82" spans="1:14">
      <c r="A82" s="322"/>
      <c r="B82" s="325"/>
      <c r="C82" s="323"/>
      <c r="D82" s="6" t="s">
        <v>25</v>
      </c>
      <c r="E82" s="221">
        <v>3.0000000000000001E-3</v>
      </c>
      <c r="F82" s="221">
        <v>3.0000000000000001E-3</v>
      </c>
      <c r="G82" s="4">
        <v>250</v>
      </c>
      <c r="H82" s="20">
        <f t="shared" si="4"/>
        <v>0.75</v>
      </c>
      <c r="I82" s="211"/>
      <c r="J82" s="211"/>
      <c r="K82" s="212"/>
      <c r="L82" s="211"/>
      <c r="M82" s="212"/>
      <c r="N82" s="19"/>
    </row>
    <row r="83" spans="1:14">
      <c r="A83" s="322"/>
      <c r="B83" s="325"/>
      <c r="C83" s="323"/>
      <c r="D83" s="6" t="s">
        <v>107</v>
      </c>
      <c r="E83" s="221">
        <v>4.0000000000000001E-3</v>
      </c>
      <c r="F83" s="221">
        <v>3.0000000000000001E-3</v>
      </c>
      <c r="G83" s="4">
        <v>200</v>
      </c>
      <c r="H83" s="20">
        <f t="shared" si="4"/>
        <v>0.8</v>
      </c>
      <c r="I83" s="211"/>
      <c r="J83" s="211"/>
      <c r="K83" s="212"/>
      <c r="L83" s="211"/>
      <c r="M83" s="212"/>
      <c r="N83" s="19"/>
    </row>
    <row r="84" spans="1:14">
      <c r="A84" s="322"/>
      <c r="B84" s="325"/>
      <c r="C84" s="323"/>
      <c r="D84" s="6" t="s">
        <v>23</v>
      </c>
      <c r="E84" s="14">
        <v>0.05</v>
      </c>
      <c r="F84" s="14">
        <v>0.05</v>
      </c>
      <c r="G84" s="4"/>
      <c r="H84" s="20">
        <f t="shared" si="4"/>
        <v>0</v>
      </c>
      <c r="I84" s="211"/>
      <c r="J84" s="211"/>
      <c r="K84" s="212"/>
      <c r="L84" s="211"/>
      <c r="M84" s="212"/>
      <c r="N84" s="19"/>
    </row>
    <row r="85" spans="1:14" ht="15.75" thickBot="1">
      <c r="A85" s="316"/>
      <c r="B85" s="326"/>
      <c r="C85" s="318"/>
      <c r="D85" s="6" t="s">
        <v>24</v>
      </c>
      <c r="E85" s="14">
        <v>5.0000000000000001E-3</v>
      </c>
      <c r="F85" s="14">
        <v>5.0000000000000001E-3</v>
      </c>
      <c r="G85" s="4">
        <v>130</v>
      </c>
      <c r="H85" s="20">
        <f t="shared" si="4"/>
        <v>0.65</v>
      </c>
      <c r="I85" s="211"/>
      <c r="J85" s="211"/>
      <c r="K85" s="212"/>
      <c r="L85" s="211"/>
      <c r="M85" s="212"/>
      <c r="N85" s="19"/>
    </row>
    <row r="86" spans="1:14" ht="15" customHeight="1">
      <c r="A86" s="315">
        <v>2</v>
      </c>
      <c r="B86" s="317" t="s">
        <v>26</v>
      </c>
      <c r="C86" s="317">
        <v>150</v>
      </c>
      <c r="D86" s="30" t="s">
        <v>96</v>
      </c>
      <c r="E86" s="15">
        <v>0.05</v>
      </c>
      <c r="F86" s="15">
        <v>0.05</v>
      </c>
      <c r="G86" s="31">
        <v>65</v>
      </c>
      <c r="H86" s="44">
        <f t="shared" si="4"/>
        <v>3.25</v>
      </c>
      <c r="I86" s="209"/>
      <c r="J86" s="209"/>
      <c r="K86" s="210"/>
      <c r="L86" s="209"/>
      <c r="M86" s="210"/>
      <c r="N86" s="33"/>
    </row>
    <row r="87" spans="1:14">
      <c r="A87" s="322"/>
      <c r="B87" s="323"/>
      <c r="C87" s="323"/>
      <c r="D87" s="6" t="s">
        <v>67</v>
      </c>
      <c r="E87" s="14">
        <v>5.0000000000000001E-3</v>
      </c>
      <c r="F87" s="14">
        <v>5.0000000000000001E-3</v>
      </c>
      <c r="G87" s="4">
        <v>667</v>
      </c>
      <c r="H87" s="20">
        <f t="shared" si="4"/>
        <v>3.335</v>
      </c>
      <c r="I87" s="68">
        <v>20.100000000000001</v>
      </c>
      <c r="J87" s="71">
        <v>5.0999999999999996</v>
      </c>
      <c r="K87" s="68">
        <v>107.3</v>
      </c>
      <c r="L87" s="68">
        <v>514.5</v>
      </c>
      <c r="M87" s="19" t="s">
        <v>88</v>
      </c>
      <c r="N87" s="19"/>
    </row>
    <row r="88" spans="1:14" ht="15.75" thickBot="1">
      <c r="A88" s="316"/>
      <c r="B88" s="318"/>
      <c r="C88" s="330"/>
      <c r="D88" s="26" t="s">
        <v>66</v>
      </c>
      <c r="E88" s="21">
        <v>2E-3</v>
      </c>
      <c r="F88" s="21">
        <v>2E-3</v>
      </c>
      <c r="G88" s="27">
        <v>17</v>
      </c>
      <c r="H88" s="67">
        <f t="shared" si="4"/>
        <v>3.4000000000000002E-2</v>
      </c>
      <c r="I88" s="211"/>
      <c r="J88" s="211"/>
      <c r="K88" s="212"/>
      <c r="L88" s="211"/>
      <c r="M88" s="212"/>
      <c r="N88" s="19"/>
    </row>
    <row r="89" spans="1:14" ht="15.75" thickBot="1">
      <c r="A89" s="218">
        <v>3</v>
      </c>
      <c r="B89" s="224" t="s">
        <v>131</v>
      </c>
      <c r="C89" s="223">
        <v>50</v>
      </c>
      <c r="D89" s="232" t="s">
        <v>103</v>
      </c>
      <c r="E89" s="222">
        <v>0.06</v>
      </c>
      <c r="F89" s="222">
        <v>0.05</v>
      </c>
      <c r="G89" s="31">
        <v>180</v>
      </c>
      <c r="H89" s="44">
        <f t="shared" si="4"/>
        <v>10.799999999999999</v>
      </c>
      <c r="I89" s="228">
        <v>0.65</v>
      </c>
      <c r="J89" s="228">
        <v>0.1</v>
      </c>
      <c r="K89" s="229">
        <v>3.6</v>
      </c>
      <c r="L89" s="228">
        <v>16</v>
      </c>
      <c r="M89" s="229"/>
      <c r="N89" s="230"/>
    </row>
    <row r="90" spans="1:14" ht="21" customHeight="1" thickBot="1">
      <c r="A90" s="38">
        <v>4</v>
      </c>
      <c r="B90" s="39" t="s">
        <v>49</v>
      </c>
      <c r="C90" s="39">
        <v>60</v>
      </c>
      <c r="D90" s="40" t="s">
        <v>32</v>
      </c>
      <c r="E90" s="39">
        <v>0.06</v>
      </c>
      <c r="F90" s="39">
        <v>0.06</v>
      </c>
      <c r="G90" s="41">
        <v>44</v>
      </c>
      <c r="H90" s="50">
        <f t="shared" si="4"/>
        <v>2.6399999999999997</v>
      </c>
      <c r="I90" s="57">
        <v>5.3</v>
      </c>
      <c r="J90" s="57">
        <v>1.98</v>
      </c>
      <c r="K90" s="57">
        <v>28.02</v>
      </c>
      <c r="L90" s="57">
        <v>159.6</v>
      </c>
      <c r="M90" s="53" t="s">
        <v>53</v>
      </c>
      <c r="N90" s="66"/>
    </row>
    <row r="91" spans="1:14" ht="15.75" thickBot="1">
      <c r="A91" s="315">
        <v>5</v>
      </c>
      <c r="B91" s="317" t="s">
        <v>64</v>
      </c>
      <c r="C91" s="317" t="s">
        <v>33</v>
      </c>
      <c r="D91" s="28" t="s">
        <v>63</v>
      </c>
      <c r="E91" s="24">
        <v>1E-3</v>
      </c>
      <c r="F91" s="24">
        <v>1E-3</v>
      </c>
      <c r="G91" s="29">
        <v>750</v>
      </c>
      <c r="H91" s="64">
        <f t="shared" si="4"/>
        <v>0.75</v>
      </c>
      <c r="I91" s="211"/>
      <c r="J91" s="211"/>
      <c r="K91" s="212"/>
      <c r="L91" s="211"/>
      <c r="M91" s="212"/>
      <c r="N91" s="19"/>
    </row>
    <row r="92" spans="1:14" ht="15.75" thickBot="1">
      <c r="A92" s="322"/>
      <c r="B92" s="323"/>
      <c r="C92" s="323"/>
      <c r="D92" s="6" t="s">
        <v>48</v>
      </c>
      <c r="E92" s="14">
        <v>1.4999999999999999E-2</v>
      </c>
      <c r="F92" s="14">
        <v>1.4999999999999999E-2</v>
      </c>
      <c r="G92" s="4">
        <v>73</v>
      </c>
      <c r="H92" s="20">
        <f t="shared" si="4"/>
        <v>1.095</v>
      </c>
      <c r="I92" s="57">
        <v>0.2</v>
      </c>
      <c r="J92" s="57">
        <v>0</v>
      </c>
      <c r="K92" s="57">
        <v>14</v>
      </c>
      <c r="L92" s="57">
        <v>56</v>
      </c>
      <c r="M92" s="231" t="s">
        <v>52</v>
      </c>
      <c r="N92" s="233"/>
    </row>
    <row r="93" spans="1:14">
      <c r="A93" s="331"/>
      <c r="B93" s="330"/>
      <c r="C93" s="330"/>
      <c r="D93" s="6"/>
      <c r="E93" s="14"/>
      <c r="F93" s="14"/>
      <c r="G93" s="4"/>
      <c r="H93" s="20"/>
      <c r="I93" s="211"/>
      <c r="J93" s="211"/>
      <c r="K93" s="212"/>
      <c r="L93" s="211"/>
      <c r="M93" s="212"/>
      <c r="N93" s="19"/>
    </row>
    <row r="94" spans="1:14" ht="15.75" customHeight="1" thickBot="1">
      <c r="A94" s="349" t="s">
        <v>28</v>
      </c>
      <c r="B94" s="350"/>
      <c r="C94" s="350"/>
      <c r="D94" s="350"/>
      <c r="E94" s="350"/>
      <c r="F94" s="350"/>
      <c r="G94" s="351"/>
      <c r="H94" s="59">
        <f>SUM(H75:H93)</f>
        <v>77.388999999999996</v>
      </c>
      <c r="I94" s="213">
        <f>SUM(I75:I93)</f>
        <v>38.770000000000003</v>
      </c>
      <c r="J94" s="213">
        <f>SUM(J75:J93)</f>
        <v>15.66</v>
      </c>
      <c r="K94" s="214">
        <f>SUM(K75:K93)</f>
        <v>157.35</v>
      </c>
      <c r="L94" s="213">
        <f>SUM(L75:L93)</f>
        <v>891.1</v>
      </c>
      <c r="M94" s="214"/>
      <c r="N94" s="65"/>
    </row>
    <row r="95" spans="1:14">
      <c r="A95" s="16"/>
      <c r="B95" s="16"/>
      <c r="C95" s="16"/>
      <c r="D95" s="16"/>
      <c r="E95" s="16"/>
      <c r="F95" s="16"/>
      <c r="G95" s="16"/>
      <c r="H95" s="17"/>
      <c r="I95" s="18"/>
      <c r="J95" s="18"/>
      <c r="K95" s="18"/>
      <c r="L95" s="18"/>
      <c r="M95" s="18"/>
      <c r="N95" s="18"/>
    </row>
    <row r="96" spans="1:14">
      <c r="A96" s="16"/>
      <c r="B96" s="16"/>
      <c r="C96" s="16"/>
      <c r="D96" s="16"/>
      <c r="E96" s="16"/>
      <c r="F96" s="16"/>
      <c r="G96" s="16"/>
      <c r="H96" s="17"/>
      <c r="I96" s="18"/>
      <c r="J96" s="18"/>
      <c r="K96" s="18"/>
      <c r="L96" s="18"/>
      <c r="M96" s="18"/>
      <c r="N96" s="18"/>
    </row>
    <row r="97" spans="1:14">
      <c r="A97" s="16"/>
      <c r="B97" s="16"/>
      <c r="C97" s="16"/>
      <c r="D97" s="16"/>
      <c r="E97" s="16"/>
      <c r="F97" s="16"/>
      <c r="G97" s="16"/>
      <c r="H97" s="17"/>
      <c r="I97" s="18"/>
      <c r="J97" s="18"/>
      <c r="K97" s="18"/>
      <c r="L97" s="18"/>
      <c r="M97" s="18"/>
      <c r="N97" s="18"/>
    </row>
    <row r="98" spans="1:14">
      <c r="A98" s="16"/>
      <c r="B98" s="16"/>
      <c r="C98" s="16"/>
      <c r="D98" s="16"/>
      <c r="E98" s="16"/>
      <c r="F98" s="16"/>
      <c r="G98" s="16"/>
      <c r="H98" s="17"/>
      <c r="I98" s="18"/>
      <c r="J98" s="18"/>
      <c r="K98" s="18"/>
      <c r="L98" s="18"/>
      <c r="M98" s="18"/>
      <c r="N98" s="18"/>
    </row>
    <row r="99" spans="1:14">
      <c r="A99" s="16"/>
      <c r="B99" s="16"/>
      <c r="C99" s="16"/>
      <c r="D99" s="16"/>
      <c r="E99" s="16"/>
      <c r="F99" s="16"/>
      <c r="G99" s="16"/>
      <c r="H99" s="17"/>
      <c r="I99" s="18"/>
      <c r="J99" s="18"/>
      <c r="K99" s="18"/>
      <c r="L99" s="18"/>
      <c r="M99" s="18"/>
      <c r="N99" s="18"/>
    </row>
    <row r="100" spans="1:14">
      <c r="A100" s="16"/>
      <c r="B100" s="16"/>
      <c r="C100" s="16"/>
      <c r="D100" s="16"/>
      <c r="E100" s="16"/>
      <c r="F100" s="16"/>
      <c r="G100" s="16"/>
      <c r="H100" s="17"/>
      <c r="I100" s="18"/>
      <c r="J100" s="18"/>
      <c r="K100" s="18"/>
      <c r="L100" s="18"/>
      <c r="M100" s="18"/>
      <c r="N100" s="18"/>
    </row>
    <row r="101" spans="1:14">
      <c r="A101" s="16"/>
      <c r="B101" s="16"/>
      <c r="C101" s="16"/>
      <c r="D101" s="16"/>
      <c r="E101" s="16"/>
      <c r="F101" s="16"/>
      <c r="G101" s="16"/>
      <c r="H101" s="17"/>
      <c r="I101" s="18"/>
      <c r="J101" s="18"/>
      <c r="K101" s="18"/>
      <c r="L101" s="18"/>
      <c r="M101" s="18"/>
      <c r="N101" s="18"/>
    </row>
    <row r="102" spans="1:14" ht="15.75" thickBot="1">
      <c r="A102" s="16"/>
      <c r="B102" s="16"/>
      <c r="C102" s="16"/>
      <c r="D102" s="16"/>
      <c r="E102" s="16"/>
      <c r="F102" s="16"/>
      <c r="G102" s="16"/>
      <c r="H102" s="17"/>
      <c r="I102" s="18"/>
      <c r="J102" s="18"/>
      <c r="K102" s="18"/>
      <c r="L102" s="18"/>
      <c r="M102" s="18"/>
      <c r="N102" s="18"/>
    </row>
    <row r="103" spans="1:14" ht="34.5" customHeight="1">
      <c r="A103" s="327" t="s">
        <v>36</v>
      </c>
      <c r="B103" s="328"/>
      <c r="C103" s="328"/>
      <c r="D103" s="328"/>
      <c r="E103" s="328"/>
      <c r="F103" s="328"/>
      <c r="G103" s="328"/>
      <c r="H103" s="328"/>
      <c r="I103" s="328"/>
      <c r="J103" s="328"/>
      <c r="K103" s="328"/>
      <c r="L103" s="328"/>
      <c r="M103" s="328"/>
      <c r="N103" s="329"/>
    </row>
    <row r="104" spans="1:14" ht="68.25" customHeight="1">
      <c r="A104" s="8" t="s">
        <v>1</v>
      </c>
      <c r="B104" s="1"/>
      <c r="C104" s="1" t="s">
        <v>2</v>
      </c>
      <c r="D104" s="6" t="s">
        <v>3</v>
      </c>
      <c r="E104" s="1" t="s">
        <v>4</v>
      </c>
      <c r="F104" s="1" t="s">
        <v>5</v>
      </c>
      <c r="G104" s="4" t="s">
        <v>6</v>
      </c>
      <c r="H104" s="1" t="s">
        <v>7</v>
      </c>
      <c r="I104" s="1" t="s">
        <v>8</v>
      </c>
      <c r="J104" s="2" t="s">
        <v>9</v>
      </c>
      <c r="K104" s="1" t="s">
        <v>10</v>
      </c>
      <c r="L104" s="1" t="s">
        <v>11</v>
      </c>
      <c r="M104" s="1" t="s">
        <v>12</v>
      </c>
      <c r="N104" s="9" t="s">
        <v>13</v>
      </c>
    </row>
    <row r="105" spans="1:14" ht="15.75" thickBot="1">
      <c r="A105" s="25"/>
      <c r="B105" s="21" t="s">
        <v>14</v>
      </c>
      <c r="C105" s="21" t="s">
        <v>15</v>
      </c>
      <c r="D105" s="26"/>
      <c r="E105" s="21" t="s">
        <v>15</v>
      </c>
      <c r="F105" s="21" t="s">
        <v>15</v>
      </c>
      <c r="G105" s="27" t="s">
        <v>16</v>
      </c>
      <c r="H105" s="21" t="s">
        <v>17</v>
      </c>
      <c r="I105" s="21" t="s">
        <v>15</v>
      </c>
      <c r="J105" s="21" t="s">
        <v>15</v>
      </c>
      <c r="K105" s="21" t="s">
        <v>15</v>
      </c>
      <c r="L105" s="21" t="s">
        <v>15</v>
      </c>
      <c r="M105" s="21"/>
      <c r="N105" s="22"/>
    </row>
    <row r="106" spans="1:14" ht="15" customHeight="1">
      <c r="A106" s="315">
        <v>1</v>
      </c>
      <c r="B106" s="324" t="s">
        <v>130</v>
      </c>
      <c r="C106" s="317" t="s">
        <v>128</v>
      </c>
      <c r="D106" s="94" t="s">
        <v>65</v>
      </c>
      <c r="E106" s="76">
        <v>0.09</v>
      </c>
      <c r="F106" s="76">
        <v>6.5000000000000002E-2</v>
      </c>
      <c r="G106" s="31">
        <v>580</v>
      </c>
      <c r="H106" s="44">
        <f>G106*E106</f>
        <v>52.199999999999996</v>
      </c>
      <c r="I106" s="95"/>
      <c r="J106" s="96"/>
      <c r="K106" s="97"/>
      <c r="L106" s="96"/>
      <c r="M106" s="98"/>
      <c r="N106" s="97"/>
    </row>
    <row r="107" spans="1:14" ht="14.25" customHeight="1">
      <c r="A107" s="322"/>
      <c r="B107" s="325"/>
      <c r="C107" s="323"/>
      <c r="D107" s="99" t="s">
        <v>23</v>
      </c>
      <c r="E107" s="13">
        <v>2.7E-2</v>
      </c>
      <c r="F107" s="13"/>
      <c r="G107" s="4"/>
      <c r="H107" s="20">
        <f t="shared" ref="H107:H124" si="5">G107*E107</f>
        <v>0</v>
      </c>
      <c r="I107" s="100"/>
      <c r="J107" s="101"/>
      <c r="K107" s="102"/>
      <c r="L107" s="101"/>
      <c r="M107" s="102"/>
      <c r="N107" s="102"/>
    </row>
    <row r="108" spans="1:14" ht="10.5" customHeight="1">
      <c r="A108" s="322"/>
      <c r="B108" s="325"/>
      <c r="C108" s="323"/>
      <c r="D108" s="99" t="s">
        <v>57</v>
      </c>
      <c r="E108" s="13">
        <v>5.0000000000000001E-3</v>
      </c>
      <c r="F108" s="13">
        <v>4.0000000000000001E-3</v>
      </c>
      <c r="G108" s="4">
        <v>45</v>
      </c>
      <c r="H108" s="20">
        <f t="shared" si="5"/>
        <v>0.22500000000000001</v>
      </c>
      <c r="I108" s="100">
        <v>10.88</v>
      </c>
      <c r="J108" s="101">
        <v>12.75</v>
      </c>
      <c r="K108" s="102">
        <v>1.95</v>
      </c>
      <c r="L108" s="101">
        <v>166.4</v>
      </c>
      <c r="M108" s="102" t="s">
        <v>80</v>
      </c>
      <c r="N108" s="103" t="s">
        <v>19</v>
      </c>
    </row>
    <row r="109" spans="1:14" ht="14.25" customHeight="1">
      <c r="A109" s="322"/>
      <c r="B109" s="325"/>
      <c r="C109" s="323"/>
      <c r="D109" s="99" t="s">
        <v>22</v>
      </c>
      <c r="E109" s="13">
        <v>5.0000000000000001E-3</v>
      </c>
      <c r="F109" s="13">
        <v>4.0000000000000001E-3</v>
      </c>
      <c r="G109" s="4">
        <v>30</v>
      </c>
      <c r="H109" s="20">
        <f t="shared" si="5"/>
        <v>0.15</v>
      </c>
      <c r="I109" s="100"/>
      <c r="J109" s="101"/>
      <c r="K109" s="102"/>
      <c r="L109" s="101"/>
      <c r="M109" s="102"/>
      <c r="N109" s="102"/>
    </row>
    <row r="110" spans="1:14" ht="12" customHeight="1">
      <c r="A110" s="322"/>
      <c r="B110" s="325"/>
      <c r="C110" s="323"/>
      <c r="D110" s="99" t="s">
        <v>25</v>
      </c>
      <c r="E110" s="13">
        <v>5.0000000000000001E-3</v>
      </c>
      <c r="F110" s="13">
        <v>5.0000000000000001E-3</v>
      </c>
      <c r="G110" s="4">
        <v>250</v>
      </c>
      <c r="H110" s="20">
        <f t="shared" si="5"/>
        <v>1.25</v>
      </c>
      <c r="I110" s="100"/>
      <c r="J110" s="101"/>
      <c r="K110" s="102"/>
      <c r="L110" s="101"/>
      <c r="M110" s="102"/>
      <c r="N110" s="102"/>
    </row>
    <row r="111" spans="1:14" ht="13.5" customHeight="1">
      <c r="A111" s="322"/>
      <c r="B111" s="325"/>
      <c r="C111" s="323"/>
      <c r="D111" s="99" t="s">
        <v>66</v>
      </c>
      <c r="E111" s="13">
        <v>3.0000000000000001E-3</v>
      </c>
      <c r="F111" s="13">
        <v>3.0000000000000001E-3</v>
      </c>
      <c r="G111" s="4">
        <v>17</v>
      </c>
      <c r="H111" s="20">
        <f t="shared" si="5"/>
        <v>5.1000000000000004E-2</v>
      </c>
      <c r="I111" s="100"/>
      <c r="J111" s="101"/>
      <c r="K111" s="102"/>
      <c r="L111" s="101"/>
      <c r="M111" s="102"/>
      <c r="N111" s="102"/>
    </row>
    <row r="112" spans="1:14">
      <c r="A112" s="322"/>
      <c r="B112" s="325"/>
      <c r="C112" s="323"/>
      <c r="D112" s="99" t="s">
        <v>32</v>
      </c>
      <c r="E112" s="13">
        <v>0.01</v>
      </c>
      <c r="F112" s="13">
        <v>0.01</v>
      </c>
      <c r="G112" s="4">
        <v>44</v>
      </c>
      <c r="H112" s="20">
        <f t="shared" si="5"/>
        <v>0.44</v>
      </c>
      <c r="I112" s="100"/>
      <c r="J112" s="101"/>
      <c r="K112" s="102"/>
      <c r="L112" s="101"/>
      <c r="M112" s="102"/>
      <c r="N112" s="102"/>
    </row>
    <row r="113" spans="1:14">
      <c r="A113" s="322"/>
      <c r="B113" s="325"/>
      <c r="C113" s="323"/>
      <c r="D113" s="108" t="s">
        <v>58</v>
      </c>
      <c r="E113" s="130">
        <v>3.0000000000000001E-3</v>
      </c>
      <c r="F113" s="130">
        <v>3.0000000000000001E-3</v>
      </c>
      <c r="G113" s="27">
        <v>30</v>
      </c>
      <c r="H113" s="67">
        <f t="shared" si="5"/>
        <v>0.09</v>
      </c>
      <c r="I113" s="100"/>
      <c r="J113" s="101"/>
      <c r="K113" s="102"/>
      <c r="L113" s="101"/>
      <c r="M113" s="102"/>
      <c r="N113" s="102"/>
    </row>
    <row r="114" spans="1:14">
      <c r="A114" s="322"/>
      <c r="B114" s="325"/>
      <c r="C114" s="323"/>
      <c r="D114" s="108" t="s">
        <v>105</v>
      </c>
      <c r="E114" s="130">
        <v>4.0000000000000001E-3</v>
      </c>
      <c r="F114" s="130">
        <v>3.0000000000000001E-3</v>
      </c>
      <c r="G114" s="27">
        <v>200</v>
      </c>
      <c r="H114" s="67">
        <f t="shared" si="5"/>
        <v>0.8</v>
      </c>
      <c r="I114" s="100"/>
      <c r="J114" s="101"/>
      <c r="K114" s="102"/>
      <c r="L114" s="101"/>
      <c r="M114" s="102"/>
      <c r="N114" s="102"/>
    </row>
    <row r="115" spans="1:14" ht="15.75" thickBot="1">
      <c r="A115" s="316"/>
      <c r="B115" s="326"/>
      <c r="C115" s="318"/>
      <c r="D115" s="104" t="s">
        <v>75</v>
      </c>
      <c r="E115" s="77">
        <v>5.0000000000000001E-3</v>
      </c>
      <c r="F115" s="77">
        <v>5.0000000000000001E-3</v>
      </c>
      <c r="G115" s="10">
        <v>130</v>
      </c>
      <c r="H115" s="45">
        <f t="shared" si="5"/>
        <v>0.65</v>
      </c>
      <c r="I115" s="105"/>
      <c r="J115" s="106"/>
      <c r="K115" s="107"/>
      <c r="L115" s="106"/>
      <c r="M115" s="107"/>
      <c r="N115" s="107"/>
    </row>
    <row r="116" spans="1:14" ht="13.5" customHeight="1">
      <c r="A116" s="346">
        <v>2</v>
      </c>
      <c r="B116" s="315" t="s">
        <v>127</v>
      </c>
      <c r="C116" s="317">
        <v>150</v>
      </c>
      <c r="D116" s="94" t="s">
        <v>69</v>
      </c>
      <c r="E116" s="76">
        <v>0.05</v>
      </c>
      <c r="F116" s="76">
        <v>0.05</v>
      </c>
      <c r="G116" s="31">
        <v>35</v>
      </c>
      <c r="H116" s="44">
        <f t="shared" si="5"/>
        <v>1.75</v>
      </c>
      <c r="I116" s="95"/>
      <c r="J116" s="96"/>
      <c r="K116" s="97"/>
      <c r="L116" s="96"/>
      <c r="M116" s="97"/>
      <c r="N116" s="97"/>
    </row>
    <row r="117" spans="1:14">
      <c r="A117" s="347"/>
      <c r="B117" s="322"/>
      <c r="C117" s="323"/>
      <c r="D117" s="99" t="s">
        <v>67</v>
      </c>
      <c r="E117" s="13">
        <v>5.0000000000000001E-3</v>
      </c>
      <c r="F117" s="13">
        <v>5.0000000000000001E-3</v>
      </c>
      <c r="G117" s="4">
        <v>667</v>
      </c>
      <c r="H117" s="20">
        <f t="shared" si="5"/>
        <v>3.335</v>
      </c>
      <c r="I117" s="100">
        <v>2.8</v>
      </c>
      <c r="J117" s="101">
        <v>0.3</v>
      </c>
      <c r="K117" s="102">
        <v>20.100000000000001</v>
      </c>
      <c r="L117" s="101">
        <v>94.5</v>
      </c>
      <c r="M117" s="102" t="s">
        <v>51</v>
      </c>
      <c r="N117" s="102"/>
    </row>
    <row r="118" spans="1:14" ht="12.75" customHeight="1" thickBot="1">
      <c r="A118" s="348"/>
      <c r="B118" s="322"/>
      <c r="C118" s="323"/>
      <c r="D118" s="108" t="s">
        <v>66</v>
      </c>
      <c r="E118" s="130">
        <v>2E-3</v>
      </c>
      <c r="F118" s="130">
        <v>2E-3</v>
      </c>
      <c r="G118" s="27">
        <v>17</v>
      </c>
      <c r="H118" s="67">
        <f t="shared" si="5"/>
        <v>3.4000000000000002E-2</v>
      </c>
      <c r="I118" s="100"/>
      <c r="J118" s="101"/>
      <c r="K118" s="102"/>
      <c r="L118" s="101"/>
      <c r="M118" s="102"/>
      <c r="N118" s="102"/>
    </row>
    <row r="119" spans="1:14" ht="15.75" hidden="1" customHeight="1" thickBot="1">
      <c r="A119" s="226"/>
      <c r="B119" s="226"/>
      <c r="C119" s="225"/>
      <c r="D119" s="104" t="s">
        <v>81</v>
      </c>
      <c r="E119" s="77">
        <v>3.0000000000000001E-3</v>
      </c>
      <c r="F119" s="77">
        <v>2E-3</v>
      </c>
      <c r="G119" s="10">
        <v>12</v>
      </c>
      <c r="H119" s="45">
        <f t="shared" si="5"/>
        <v>3.6000000000000004E-2</v>
      </c>
      <c r="I119" s="111"/>
      <c r="J119" s="75"/>
      <c r="K119" s="112"/>
      <c r="L119" s="75"/>
      <c r="M119" s="112"/>
      <c r="N119" s="112"/>
    </row>
    <row r="120" spans="1:14" ht="19.5" customHeight="1" thickBot="1">
      <c r="A120" s="57">
        <v>4</v>
      </c>
      <c r="B120" s="38" t="s">
        <v>78</v>
      </c>
      <c r="C120" s="39">
        <v>60</v>
      </c>
      <c r="D120" s="113" t="s">
        <v>32</v>
      </c>
      <c r="E120" s="78">
        <v>0.06</v>
      </c>
      <c r="F120" s="78">
        <v>0.06</v>
      </c>
      <c r="G120" s="41">
        <v>44</v>
      </c>
      <c r="H120" s="50">
        <f>G120*E120</f>
        <v>2.6399999999999997</v>
      </c>
      <c r="I120" s="57">
        <v>5.3</v>
      </c>
      <c r="J120" s="57">
        <v>1.98</v>
      </c>
      <c r="K120" s="57">
        <v>28.02</v>
      </c>
      <c r="L120" s="57">
        <v>159.6</v>
      </c>
      <c r="M120" s="114" t="s">
        <v>53</v>
      </c>
      <c r="N120" s="115"/>
    </row>
    <row r="121" spans="1:14">
      <c r="A121" s="315">
        <v>5</v>
      </c>
      <c r="B121" s="317" t="s">
        <v>27</v>
      </c>
      <c r="C121" s="317" t="s">
        <v>30</v>
      </c>
      <c r="D121" s="116" t="s">
        <v>79</v>
      </c>
      <c r="E121" s="80">
        <v>3.0000000000000001E-3</v>
      </c>
      <c r="F121" s="80">
        <v>3.0000000000000001E-3</v>
      </c>
      <c r="G121" s="29">
        <v>800</v>
      </c>
      <c r="H121" s="64">
        <f t="shared" si="5"/>
        <v>2.4</v>
      </c>
      <c r="I121" s="100"/>
      <c r="J121" s="101"/>
      <c r="K121" s="102"/>
      <c r="L121" s="101"/>
      <c r="M121" s="102"/>
      <c r="N121" s="102"/>
    </row>
    <row r="122" spans="1:14">
      <c r="A122" s="322"/>
      <c r="B122" s="323"/>
      <c r="C122" s="323"/>
      <c r="D122" s="99" t="s">
        <v>74</v>
      </c>
      <c r="E122" s="13">
        <v>1.4999999999999999E-2</v>
      </c>
      <c r="F122" s="13">
        <v>1.4999999999999999E-2</v>
      </c>
      <c r="G122" s="4">
        <v>73</v>
      </c>
      <c r="H122" s="20">
        <f t="shared" si="5"/>
        <v>1.095</v>
      </c>
      <c r="I122" s="109">
        <v>5.8</v>
      </c>
      <c r="J122" s="110">
        <v>5.8</v>
      </c>
      <c r="K122" s="103">
        <v>34.4</v>
      </c>
      <c r="L122" s="110">
        <v>205.6</v>
      </c>
      <c r="M122" s="103" t="s">
        <v>52</v>
      </c>
      <c r="N122" s="102"/>
    </row>
    <row r="123" spans="1:14" ht="14.25" customHeight="1" thickBot="1">
      <c r="A123" s="316"/>
      <c r="B123" s="318"/>
      <c r="C123" s="318"/>
      <c r="D123" s="104" t="s">
        <v>21</v>
      </c>
      <c r="E123" s="77">
        <v>0.09</v>
      </c>
      <c r="F123" s="77">
        <v>0.09</v>
      </c>
      <c r="G123" s="10">
        <v>65</v>
      </c>
      <c r="H123" s="45">
        <f t="shared" si="5"/>
        <v>5.85</v>
      </c>
      <c r="I123" s="105"/>
      <c r="J123" s="106"/>
      <c r="K123" s="107"/>
      <c r="L123" s="106"/>
      <c r="M123" s="107"/>
      <c r="N123" s="107"/>
    </row>
    <row r="124" spans="1:14" ht="53.25" customHeight="1" thickBot="1">
      <c r="A124" s="38">
        <v>6</v>
      </c>
      <c r="B124" s="39" t="s">
        <v>109</v>
      </c>
      <c r="C124" s="39">
        <v>180</v>
      </c>
      <c r="D124" s="113" t="s">
        <v>109</v>
      </c>
      <c r="E124" s="41">
        <v>0.18</v>
      </c>
      <c r="F124" s="41">
        <v>0.18</v>
      </c>
      <c r="G124" s="41">
        <v>60</v>
      </c>
      <c r="H124" s="50">
        <f t="shared" si="5"/>
        <v>10.799999999999999</v>
      </c>
      <c r="I124" s="242">
        <v>0.8</v>
      </c>
      <c r="J124" s="243">
        <v>0.8</v>
      </c>
      <c r="K124" s="244">
        <v>9.75</v>
      </c>
      <c r="L124" s="243">
        <v>94</v>
      </c>
      <c r="M124" s="115" t="s">
        <v>72</v>
      </c>
      <c r="N124" s="115"/>
    </row>
    <row r="125" spans="1:14" ht="15.75" customHeight="1" thickBot="1">
      <c r="A125" s="319" t="s">
        <v>28</v>
      </c>
      <c r="B125" s="320"/>
      <c r="C125" s="320"/>
      <c r="D125" s="320"/>
      <c r="E125" s="320"/>
      <c r="F125" s="320"/>
      <c r="G125" s="321"/>
      <c r="H125" s="59">
        <f>SUM(H106:H124)</f>
        <v>83.795999999999992</v>
      </c>
      <c r="I125" s="215">
        <f>SUM(I106:I124)</f>
        <v>25.580000000000002</v>
      </c>
      <c r="J125" s="245">
        <f>SUM(J106:J124)</f>
        <v>21.630000000000003</v>
      </c>
      <c r="K125" s="215">
        <f>SUM(K106:K124)</f>
        <v>94.22</v>
      </c>
      <c r="L125" s="268">
        <f>L124+L122+L120+L117+L108</f>
        <v>720.1</v>
      </c>
      <c r="M125" s="214"/>
      <c r="N125" s="65"/>
    </row>
    <row r="126" spans="1:14">
      <c r="A126"/>
      <c r="B126"/>
      <c r="C126"/>
      <c r="D126"/>
      <c r="E126"/>
      <c r="F126"/>
      <c r="G126"/>
      <c r="H126"/>
    </row>
    <row r="127" spans="1:14">
      <c r="A127"/>
      <c r="B127"/>
      <c r="C127"/>
      <c r="D127"/>
      <c r="E127"/>
      <c r="F127"/>
      <c r="G127"/>
      <c r="H127"/>
    </row>
    <row r="128" spans="1:14">
      <c r="A128"/>
      <c r="B128"/>
      <c r="C128"/>
      <c r="D128"/>
      <c r="E128"/>
      <c r="F128"/>
      <c r="G128"/>
      <c r="H128"/>
    </row>
    <row r="129" spans="1:14">
      <c r="A129"/>
      <c r="B129"/>
      <c r="C129"/>
      <c r="D129"/>
      <c r="E129"/>
      <c r="F129"/>
      <c r="G129"/>
      <c r="H129"/>
    </row>
    <row r="130" spans="1:14">
      <c r="A130"/>
      <c r="B130"/>
      <c r="C130"/>
      <c r="D130"/>
      <c r="E130"/>
      <c r="F130"/>
      <c r="G130"/>
      <c r="H130"/>
    </row>
    <row r="131" spans="1:14">
      <c r="A131"/>
      <c r="B131"/>
      <c r="C131"/>
      <c r="D131"/>
      <c r="E131"/>
      <c r="F131"/>
      <c r="G131"/>
      <c r="H131"/>
    </row>
    <row r="132" spans="1:14" ht="17.25" customHeight="1" thickBot="1">
      <c r="A132"/>
      <c r="B132"/>
      <c r="C132"/>
      <c r="D132"/>
      <c r="E132"/>
      <c r="F132"/>
      <c r="G132"/>
      <c r="H132"/>
    </row>
    <row r="133" spans="1:14" ht="15" customHeight="1">
      <c r="A133" s="327" t="s">
        <v>38</v>
      </c>
      <c r="B133" s="328"/>
      <c r="C133" s="328"/>
      <c r="D133" s="328"/>
      <c r="E133" s="328"/>
      <c r="F133" s="328"/>
      <c r="G133" s="328"/>
      <c r="H133" s="328"/>
      <c r="I133" s="328"/>
      <c r="J133" s="328"/>
      <c r="K133" s="328"/>
      <c r="L133" s="328"/>
      <c r="M133" s="328"/>
      <c r="N133" s="329"/>
    </row>
    <row r="134" spans="1:14" ht="54" customHeight="1">
      <c r="A134" s="8" t="s">
        <v>1</v>
      </c>
      <c r="B134" s="1"/>
      <c r="C134" s="1" t="s">
        <v>2</v>
      </c>
      <c r="D134" s="6" t="s">
        <v>3</v>
      </c>
      <c r="E134" s="1" t="s">
        <v>4</v>
      </c>
      <c r="F134" s="1" t="s">
        <v>5</v>
      </c>
      <c r="G134" s="4" t="s">
        <v>6</v>
      </c>
      <c r="H134" s="1" t="s">
        <v>7</v>
      </c>
      <c r="I134" s="1" t="s">
        <v>8</v>
      </c>
      <c r="J134" s="2" t="s">
        <v>9</v>
      </c>
      <c r="K134" s="1" t="s">
        <v>10</v>
      </c>
      <c r="L134" s="1" t="s">
        <v>11</v>
      </c>
      <c r="M134" s="1" t="s">
        <v>12</v>
      </c>
      <c r="N134" s="9" t="s">
        <v>13</v>
      </c>
    </row>
    <row r="135" spans="1:14" ht="15.75" thickBot="1">
      <c r="A135" s="25"/>
      <c r="B135" s="21" t="s">
        <v>14</v>
      </c>
      <c r="C135" s="21" t="s">
        <v>15</v>
      </c>
      <c r="D135" s="26"/>
      <c r="E135" s="21" t="s">
        <v>15</v>
      </c>
      <c r="F135" s="21" t="s">
        <v>15</v>
      </c>
      <c r="G135" s="27" t="s">
        <v>16</v>
      </c>
      <c r="H135" s="21" t="s">
        <v>17</v>
      </c>
      <c r="I135" s="21" t="s">
        <v>15</v>
      </c>
      <c r="J135" s="21" t="s">
        <v>15</v>
      </c>
      <c r="K135" s="21" t="s">
        <v>15</v>
      </c>
      <c r="L135" s="21" t="s">
        <v>15</v>
      </c>
      <c r="M135" s="21"/>
      <c r="N135" s="22"/>
    </row>
    <row r="136" spans="1:14" ht="15" customHeight="1">
      <c r="A136" s="315">
        <v>1</v>
      </c>
      <c r="B136" s="324" t="s">
        <v>110</v>
      </c>
      <c r="C136" s="317" t="s">
        <v>128</v>
      </c>
      <c r="D136" s="30" t="s">
        <v>54</v>
      </c>
      <c r="E136" s="15">
        <v>0.12</v>
      </c>
      <c r="F136" s="15">
        <v>0.09</v>
      </c>
      <c r="G136" s="31">
        <v>400</v>
      </c>
      <c r="H136" s="44">
        <f>G136*E136</f>
        <v>48</v>
      </c>
      <c r="I136" s="54"/>
      <c r="J136" s="70"/>
      <c r="K136" s="54"/>
      <c r="L136" s="54"/>
      <c r="M136" s="47"/>
      <c r="N136" s="47" t="s">
        <v>19</v>
      </c>
    </row>
    <row r="137" spans="1:14">
      <c r="A137" s="322"/>
      <c r="B137" s="325"/>
      <c r="C137" s="323"/>
      <c r="D137" s="6" t="s">
        <v>81</v>
      </c>
      <c r="E137" s="14">
        <v>3.0000000000000001E-3</v>
      </c>
      <c r="F137" s="14">
        <v>3.0000000000000001E-3</v>
      </c>
      <c r="G137" s="4">
        <v>17</v>
      </c>
      <c r="H137" s="20">
        <f t="shared" ref="H137:H149" si="6">G137*E137</f>
        <v>5.1000000000000004E-2</v>
      </c>
      <c r="I137" s="68"/>
      <c r="J137" s="71"/>
      <c r="K137" s="68"/>
      <c r="L137" s="68"/>
      <c r="M137" s="19"/>
      <c r="N137" s="19"/>
    </row>
    <row r="138" spans="1:14">
      <c r="A138" s="322"/>
      <c r="B138" s="325"/>
      <c r="C138" s="323"/>
      <c r="D138" s="6" t="s">
        <v>22</v>
      </c>
      <c r="E138" s="14">
        <v>5.0000000000000001E-3</v>
      </c>
      <c r="F138" s="14">
        <v>4.0000000000000001E-3</v>
      </c>
      <c r="G138" s="4">
        <v>30</v>
      </c>
      <c r="H138" s="20">
        <f t="shared" si="6"/>
        <v>0.15</v>
      </c>
      <c r="I138" s="68">
        <v>14.6</v>
      </c>
      <c r="J138" s="71">
        <v>4.05</v>
      </c>
      <c r="K138" s="68">
        <v>2.8</v>
      </c>
      <c r="L138" s="68">
        <v>105.8</v>
      </c>
      <c r="M138" s="19" t="s">
        <v>87</v>
      </c>
      <c r="N138" s="19"/>
    </row>
    <row r="139" spans="1:14">
      <c r="A139" s="322"/>
      <c r="B139" s="325"/>
      <c r="C139" s="323"/>
      <c r="D139" s="6" t="s">
        <v>86</v>
      </c>
      <c r="E139" s="14">
        <v>5.0000000000000001E-3</v>
      </c>
      <c r="F139" s="14">
        <v>4.0000000000000001E-3</v>
      </c>
      <c r="G139" s="4">
        <v>200</v>
      </c>
      <c r="H139" s="20">
        <f t="shared" si="6"/>
        <v>1</v>
      </c>
      <c r="I139" s="68"/>
      <c r="J139" s="71"/>
      <c r="K139" s="68"/>
      <c r="L139" s="68"/>
      <c r="M139" s="19"/>
      <c r="N139" s="19"/>
    </row>
    <row r="140" spans="1:14">
      <c r="A140" s="322"/>
      <c r="B140" s="325"/>
      <c r="C140" s="323"/>
      <c r="D140" s="6" t="s">
        <v>68</v>
      </c>
      <c r="E140" s="14">
        <v>5.0000000000000001E-3</v>
      </c>
      <c r="F140" s="14">
        <v>5.0000000000000001E-3</v>
      </c>
      <c r="G140" s="4">
        <v>220</v>
      </c>
      <c r="H140" s="20">
        <f t="shared" si="6"/>
        <v>1.1000000000000001</v>
      </c>
      <c r="I140" s="68"/>
      <c r="J140" s="71"/>
      <c r="K140" s="68"/>
      <c r="L140" s="68"/>
      <c r="M140" s="19"/>
      <c r="N140" s="19"/>
    </row>
    <row r="141" spans="1:14">
      <c r="A141" s="322"/>
      <c r="B141" s="325"/>
      <c r="C141" s="323"/>
      <c r="D141" s="6" t="s">
        <v>24</v>
      </c>
      <c r="E141" s="14">
        <v>5.0000000000000001E-3</v>
      </c>
      <c r="F141" s="14">
        <v>5.0000000000000001E-3</v>
      </c>
      <c r="G141" s="4">
        <v>130</v>
      </c>
      <c r="H141" s="20">
        <f t="shared" si="6"/>
        <v>0.65</v>
      </c>
      <c r="I141" s="68"/>
      <c r="J141" s="71"/>
      <c r="K141" s="68"/>
      <c r="L141" s="68"/>
      <c r="M141" s="19"/>
      <c r="N141" s="19"/>
    </row>
    <row r="142" spans="1:14">
      <c r="A142" s="322"/>
      <c r="B142" s="325"/>
      <c r="C142" s="323"/>
      <c r="D142" s="6" t="s">
        <v>32</v>
      </c>
      <c r="E142" s="14">
        <v>8.0000000000000002E-3</v>
      </c>
      <c r="F142" s="14">
        <v>8.0000000000000002E-3</v>
      </c>
      <c r="G142" s="4">
        <v>44</v>
      </c>
      <c r="H142" s="20">
        <f t="shared" si="6"/>
        <v>0.35199999999999998</v>
      </c>
      <c r="I142" s="68"/>
      <c r="J142" s="71"/>
      <c r="K142" s="68"/>
      <c r="L142" s="68"/>
      <c r="M142" s="19"/>
      <c r="N142" s="19"/>
    </row>
    <row r="143" spans="1:14" ht="23.25" customHeight="1" thickBot="1">
      <c r="A143" s="316"/>
      <c r="B143" s="326"/>
      <c r="C143" s="318"/>
      <c r="D143" s="6" t="s">
        <v>21</v>
      </c>
      <c r="E143" s="14">
        <v>0.01</v>
      </c>
      <c r="F143" s="14">
        <v>0.01</v>
      </c>
      <c r="G143" s="4">
        <v>65</v>
      </c>
      <c r="H143" s="20">
        <f t="shared" si="6"/>
        <v>0.65</v>
      </c>
      <c r="I143" s="68"/>
      <c r="J143" s="71"/>
      <c r="K143" s="68"/>
      <c r="L143" s="68"/>
      <c r="M143" s="19"/>
      <c r="N143" s="19"/>
    </row>
    <row r="144" spans="1:14" ht="21" customHeight="1">
      <c r="A144" s="315">
        <v>2</v>
      </c>
      <c r="B144" s="317" t="s">
        <v>76</v>
      </c>
      <c r="C144" s="317">
        <v>150</v>
      </c>
      <c r="D144" s="30" t="s">
        <v>77</v>
      </c>
      <c r="E144" s="15">
        <v>0.05</v>
      </c>
      <c r="F144" s="15">
        <v>0.05</v>
      </c>
      <c r="G144" s="31">
        <v>38</v>
      </c>
      <c r="H144" s="44">
        <f t="shared" si="6"/>
        <v>1.9000000000000001</v>
      </c>
      <c r="I144" s="54"/>
      <c r="J144" s="70"/>
      <c r="K144" s="54"/>
      <c r="L144" s="54"/>
      <c r="M144" s="33"/>
      <c r="N144" s="33"/>
    </row>
    <row r="145" spans="1:14" ht="21" customHeight="1">
      <c r="A145" s="322"/>
      <c r="B145" s="323"/>
      <c r="C145" s="323"/>
      <c r="D145" s="6" t="s">
        <v>67</v>
      </c>
      <c r="E145" s="14">
        <v>5.0000000000000001E-3</v>
      </c>
      <c r="F145" s="14">
        <v>5.0000000000000001E-3</v>
      </c>
      <c r="G145" s="4">
        <v>667</v>
      </c>
      <c r="H145" s="20">
        <f t="shared" si="6"/>
        <v>3.335</v>
      </c>
      <c r="I145" s="68">
        <v>6</v>
      </c>
      <c r="J145" s="71">
        <v>1.35</v>
      </c>
      <c r="K145" s="68">
        <v>38.299999999999997</v>
      </c>
      <c r="L145" s="68">
        <v>514.5</v>
      </c>
      <c r="M145" s="19" t="s">
        <v>88</v>
      </c>
      <c r="N145" s="19"/>
    </row>
    <row r="146" spans="1:14" ht="20.25" customHeight="1" thickBot="1">
      <c r="A146" s="316"/>
      <c r="B146" s="318"/>
      <c r="C146" s="318"/>
      <c r="D146" s="26" t="s">
        <v>81</v>
      </c>
      <c r="E146" s="21">
        <v>2E-3</v>
      </c>
      <c r="F146" s="21">
        <v>2E-3</v>
      </c>
      <c r="G146" s="27">
        <v>17</v>
      </c>
      <c r="H146" s="67">
        <f t="shared" si="6"/>
        <v>3.4000000000000002E-2</v>
      </c>
      <c r="I146" s="68"/>
      <c r="J146" s="71"/>
      <c r="K146" s="68"/>
      <c r="L146" s="68"/>
      <c r="M146" s="19"/>
      <c r="N146" s="19"/>
    </row>
    <row r="147" spans="1:14" ht="18.75" customHeight="1" thickBot="1">
      <c r="A147" s="38">
        <v>4</v>
      </c>
      <c r="B147" s="39" t="s">
        <v>83</v>
      </c>
      <c r="C147" s="39">
        <v>60</v>
      </c>
      <c r="D147" s="40" t="s">
        <v>32</v>
      </c>
      <c r="E147" s="39">
        <v>0.06</v>
      </c>
      <c r="F147" s="39">
        <v>0.06</v>
      </c>
      <c r="G147" s="41">
        <v>44</v>
      </c>
      <c r="H147" s="50">
        <f t="shared" si="6"/>
        <v>2.6399999999999997</v>
      </c>
      <c r="I147" s="57">
        <v>5.3</v>
      </c>
      <c r="J147" s="57">
        <v>1.98</v>
      </c>
      <c r="K147" s="57">
        <v>28.02</v>
      </c>
      <c r="L147" s="57">
        <v>159.6</v>
      </c>
      <c r="M147" s="114" t="s">
        <v>53</v>
      </c>
      <c r="N147" s="115"/>
    </row>
    <row r="148" spans="1:14">
      <c r="A148" s="315">
        <v>5</v>
      </c>
      <c r="B148" s="317" t="s">
        <v>64</v>
      </c>
      <c r="C148" s="317" t="s">
        <v>84</v>
      </c>
      <c r="D148" s="30" t="s">
        <v>63</v>
      </c>
      <c r="E148" s="15">
        <v>1E-3</v>
      </c>
      <c r="F148" s="15">
        <v>1E-3</v>
      </c>
      <c r="G148" s="31">
        <v>750</v>
      </c>
      <c r="H148" s="44">
        <f t="shared" si="6"/>
        <v>0.75</v>
      </c>
      <c r="I148" s="54"/>
      <c r="J148" s="70"/>
      <c r="K148" s="54"/>
      <c r="L148" s="54"/>
      <c r="M148" s="33"/>
      <c r="N148" s="33"/>
    </row>
    <row r="149" spans="1:14" ht="23.25" customHeight="1" thickBot="1">
      <c r="A149" s="316"/>
      <c r="B149" s="318"/>
      <c r="C149" s="318"/>
      <c r="D149" s="35" t="s">
        <v>48</v>
      </c>
      <c r="E149" s="11">
        <v>1.4999999999999999E-2</v>
      </c>
      <c r="F149" s="11">
        <v>1.4999999999999999E-2</v>
      </c>
      <c r="G149" s="10">
        <v>73</v>
      </c>
      <c r="H149" s="45">
        <f t="shared" si="6"/>
        <v>1.095</v>
      </c>
      <c r="I149" s="58">
        <v>0.4</v>
      </c>
      <c r="J149" s="49">
        <v>0.2</v>
      </c>
      <c r="K149" s="58">
        <v>21.6</v>
      </c>
      <c r="L149" s="58">
        <v>83.4</v>
      </c>
      <c r="M149" s="65" t="s">
        <v>89</v>
      </c>
      <c r="N149" s="65"/>
    </row>
    <row r="150" spans="1:14" ht="19.5" customHeight="1" thickBot="1">
      <c r="A150" s="319" t="s">
        <v>28</v>
      </c>
      <c r="B150" s="320"/>
      <c r="C150" s="320"/>
      <c r="D150" s="320"/>
      <c r="E150" s="320"/>
      <c r="F150" s="320"/>
      <c r="G150" s="321"/>
      <c r="H150" s="59">
        <f>SUM(H136:H149)</f>
        <v>61.706999999999994</v>
      </c>
      <c r="I150" s="69">
        <f>SUM(I136:I149)</f>
        <v>26.3</v>
      </c>
      <c r="J150" s="72">
        <f>SUM(J136:J149)</f>
        <v>7.580000000000001</v>
      </c>
      <c r="K150" s="69">
        <f>SUM(K136:K149)</f>
        <v>90.72</v>
      </c>
      <c r="L150" s="69">
        <f>SUM(L136:L149)</f>
        <v>863.3</v>
      </c>
      <c r="M150" s="65"/>
      <c r="N150" s="65"/>
    </row>
    <row r="151" spans="1:14" ht="21" customHeight="1" thickBot="1"/>
    <row r="152" spans="1:14" ht="21.75" customHeight="1">
      <c r="B152" s="252" t="s">
        <v>111</v>
      </c>
      <c r="C152" s="253"/>
      <c r="D152" s="254"/>
      <c r="E152" s="255"/>
      <c r="F152" s="255"/>
      <c r="G152" s="256"/>
      <c r="H152" s="257">
        <f>H150+H125+H94+H54+H25</f>
        <v>351.95600000000002</v>
      </c>
      <c r="I152" s="266">
        <f>I150+I125+I94+I54+I25</f>
        <v>126.59</v>
      </c>
      <c r="J152" s="266">
        <f>J150+J125+J94+J54+J25</f>
        <v>66.69</v>
      </c>
      <c r="K152" s="266">
        <f>K150+K125+K94+K54+K25</f>
        <v>471.43999999999994</v>
      </c>
      <c r="L152" s="266">
        <f>L150+L125+L94+L54+L25</f>
        <v>3356.8399999999997</v>
      </c>
      <c r="M152" s="258"/>
      <c r="N152" s="33"/>
    </row>
    <row r="153" spans="1:14" hidden="1">
      <c r="B153" s="259"/>
      <c r="C153" s="246"/>
      <c r="D153" s="247"/>
      <c r="E153" s="246"/>
      <c r="F153" s="246"/>
      <c r="G153" s="248"/>
      <c r="H153" s="249"/>
      <c r="I153" s="267"/>
      <c r="J153" s="267"/>
      <c r="K153" s="267"/>
      <c r="L153" s="267"/>
      <c r="M153" s="18"/>
      <c r="N153" s="19"/>
    </row>
    <row r="154" spans="1:14" hidden="1">
      <c r="B154" s="259"/>
      <c r="C154" s="246"/>
      <c r="D154" s="247"/>
      <c r="E154" s="246"/>
      <c r="F154" s="246"/>
      <c r="G154" s="248"/>
      <c r="H154" s="249"/>
      <c r="I154" s="267"/>
      <c r="J154" s="267"/>
      <c r="K154" s="267"/>
      <c r="L154" s="267"/>
      <c r="M154" s="18"/>
      <c r="N154" s="19"/>
    </row>
    <row r="155" spans="1:14" ht="18" customHeight="1">
      <c r="B155" s="260" t="s">
        <v>112</v>
      </c>
      <c r="C155" s="250"/>
      <c r="D155" s="247"/>
      <c r="E155" s="246"/>
      <c r="F155" s="246"/>
      <c r="G155" s="248"/>
      <c r="H155" s="249">
        <f>H152/5</f>
        <v>70.391199999999998</v>
      </c>
      <c r="I155" s="249">
        <f t="shared" ref="I155:L155" si="7">I152/5</f>
        <v>25.318000000000001</v>
      </c>
      <c r="J155" s="249">
        <f t="shared" si="7"/>
        <v>13.337999999999999</v>
      </c>
      <c r="K155" s="249">
        <f t="shared" si="7"/>
        <v>94.287999999999982</v>
      </c>
      <c r="L155" s="249">
        <f t="shared" si="7"/>
        <v>671.36799999999994</v>
      </c>
      <c r="M155" s="18"/>
      <c r="N155" s="19"/>
    </row>
    <row r="156" spans="1:14" ht="15.75" thickBot="1">
      <c r="B156" s="261"/>
      <c r="C156" s="262"/>
      <c r="D156" s="263"/>
      <c r="E156" s="262"/>
      <c r="F156" s="262"/>
      <c r="G156" s="264"/>
      <c r="H156" s="262"/>
      <c r="I156" s="265"/>
      <c r="J156" s="265"/>
      <c r="K156" s="265"/>
      <c r="L156" s="265"/>
      <c r="M156" s="265"/>
      <c r="N156" s="65"/>
    </row>
    <row r="166" spans="4:4">
      <c r="D166" s="251"/>
    </row>
  </sheetData>
  <mergeCells count="53">
    <mergeCell ref="A116:A118"/>
    <mergeCell ref="B116:B118"/>
    <mergeCell ref="C116:C118"/>
    <mergeCell ref="A103:N103"/>
    <mergeCell ref="C75:C85"/>
    <mergeCell ref="A94:G94"/>
    <mergeCell ref="A106:A115"/>
    <mergeCell ref="B106:B115"/>
    <mergeCell ref="C106:C115"/>
    <mergeCell ref="A4:N4"/>
    <mergeCell ref="A5:N5"/>
    <mergeCell ref="A37:N37"/>
    <mergeCell ref="A72:N72"/>
    <mergeCell ref="A8:A15"/>
    <mergeCell ref="B8:B15"/>
    <mergeCell ref="C8:C15"/>
    <mergeCell ref="A16:A18"/>
    <mergeCell ref="B16:B18"/>
    <mergeCell ref="C16:C18"/>
    <mergeCell ref="A52:A53"/>
    <mergeCell ref="B52:B53"/>
    <mergeCell ref="A54:G54"/>
    <mergeCell ref="A19:A21"/>
    <mergeCell ref="B19:B21"/>
    <mergeCell ref="C19:C21"/>
    <mergeCell ref="A25:G25"/>
    <mergeCell ref="C91:C93"/>
    <mergeCell ref="A86:A88"/>
    <mergeCell ref="B86:B88"/>
    <mergeCell ref="C86:C88"/>
    <mergeCell ref="A91:A93"/>
    <mergeCell ref="A40:A50"/>
    <mergeCell ref="B40:B50"/>
    <mergeCell ref="C40:C50"/>
    <mergeCell ref="C52:C53"/>
    <mergeCell ref="B91:B93"/>
    <mergeCell ref="A75:A85"/>
    <mergeCell ref="B75:B85"/>
    <mergeCell ref="A148:A149"/>
    <mergeCell ref="B148:B149"/>
    <mergeCell ref="C148:C149"/>
    <mergeCell ref="A150:G150"/>
    <mergeCell ref="A121:A123"/>
    <mergeCell ref="B121:B123"/>
    <mergeCell ref="C121:C123"/>
    <mergeCell ref="A125:G125"/>
    <mergeCell ref="A136:A143"/>
    <mergeCell ref="B136:B143"/>
    <mergeCell ref="C136:C143"/>
    <mergeCell ref="A133:N133"/>
    <mergeCell ref="A144:A146"/>
    <mergeCell ref="B144:B146"/>
    <mergeCell ref="C144:C146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O168"/>
  <sheetViews>
    <sheetView zoomScale="90" zoomScaleNormal="90" workbookViewId="0">
      <selection activeCell="T13" sqref="T13"/>
    </sheetView>
  </sheetViews>
  <sheetFormatPr defaultRowHeight="15"/>
  <cols>
    <col min="1" max="1" width="4.85546875" style="3" customWidth="1"/>
    <col min="2" max="2" width="15.42578125" style="3" customWidth="1"/>
    <col min="3" max="3" width="9.140625" style="3"/>
    <col min="4" max="4" width="13.7109375" style="7" customWidth="1"/>
    <col min="5" max="5" width="7.85546875" style="3" customWidth="1"/>
    <col min="6" max="6" width="7.7109375" style="3" customWidth="1"/>
    <col min="7" max="7" width="8.5703125" style="5" customWidth="1"/>
    <col min="8" max="8" width="9.140625" style="5"/>
    <col min="9" max="11" width="8.7109375" style="3" customWidth="1"/>
    <col min="12" max="13" width="9.140625" style="3"/>
    <col min="14" max="14" width="12.28515625" style="3" customWidth="1"/>
  </cols>
  <sheetData>
    <row r="7" spans="1:15">
      <c r="A7" s="357" t="s">
        <v>39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75"/>
    </row>
    <row r="8" spans="1:15" ht="25.5">
      <c r="A8" s="120" t="s">
        <v>1</v>
      </c>
      <c r="B8" s="122"/>
      <c r="C8" s="122" t="s">
        <v>2</v>
      </c>
      <c r="D8" s="6" t="s">
        <v>3</v>
      </c>
      <c r="E8" s="122" t="s">
        <v>4</v>
      </c>
      <c r="F8" s="122" t="s">
        <v>5</v>
      </c>
      <c r="G8" s="4" t="s">
        <v>6</v>
      </c>
      <c r="H8" s="4" t="s">
        <v>7</v>
      </c>
      <c r="I8" s="122" t="s">
        <v>8</v>
      </c>
      <c r="J8" s="124" t="s">
        <v>9</v>
      </c>
      <c r="K8" s="122" t="s">
        <v>10</v>
      </c>
      <c r="L8" s="122" t="s">
        <v>11</v>
      </c>
      <c r="M8" s="122" t="s">
        <v>45</v>
      </c>
      <c r="N8" s="129" t="s">
        <v>13</v>
      </c>
    </row>
    <row r="9" spans="1:15" ht="15.75" thickBot="1">
      <c r="A9" s="125"/>
      <c r="B9" s="126" t="s">
        <v>14</v>
      </c>
      <c r="C9" s="126" t="s">
        <v>15</v>
      </c>
      <c r="D9" s="26"/>
      <c r="E9" s="126" t="s">
        <v>15</v>
      </c>
      <c r="F9" s="126" t="s">
        <v>15</v>
      </c>
      <c r="G9" s="27" t="s">
        <v>16</v>
      </c>
      <c r="H9" s="27" t="s">
        <v>17</v>
      </c>
      <c r="I9" s="126" t="s">
        <v>15</v>
      </c>
      <c r="J9" s="126" t="s">
        <v>15</v>
      </c>
      <c r="K9" s="126" t="s">
        <v>15</v>
      </c>
      <c r="L9" s="126" t="s">
        <v>15</v>
      </c>
      <c r="M9" s="126"/>
      <c r="N9" s="22"/>
    </row>
    <row r="10" spans="1:15">
      <c r="A10" s="355">
        <v>1</v>
      </c>
      <c r="B10" s="358" t="s">
        <v>94</v>
      </c>
      <c r="C10" s="360">
        <v>230</v>
      </c>
      <c r="D10" s="136" t="s">
        <v>18</v>
      </c>
      <c r="E10" s="76">
        <v>0.11</v>
      </c>
      <c r="F10" s="76">
        <v>0.08</v>
      </c>
      <c r="G10" s="31">
        <v>580</v>
      </c>
      <c r="H10" s="170">
        <f>G10*E10</f>
        <v>63.8</v>
      </c>
      <c r="I10" s="56"/>
      <c r="J10" s="56"/>
      <c r="K10" s="56"/>
      <c r="L10" s="56"/>
      <c r="M10" s="56"/>
      <c r="N10" s="56" t="s">
        <v>19</v>
      </c>
    </row>
    <row r="11" spans="1:15">
      <c r="A11" s="357"/>
      <c r="B11" s="359"/>
      <c r="C11" s="361"/>
      <c r="D11" s="137" t="s">
        <v>20</v>
      </c>
      <c r="E11" s="13">
        <v>3.0000000000000001E-3</v>
      </c>
      <c r="F11" s="13">
        <v>3.0000000000000001E-3</v>
      </c>
      <c r="G11" s="4">
        <v>17</v>
      </c>
      <c r="H11" s="171">
        <f t="shared" ref="H11:H21" si="0">G11*E11</f>
        <v>5.1000000000000004E-2</v>
      </c>
      <c r="I11" s="55"/>
      <c r="J11" s="55"/>
      <c r="K11" s="55"/>
      <c r="L11" s="55"/>
      <c r="M11" s="55"/>
      <c r="N11" s="55"/>
    </row>
    <row r="12" spans="1:15">
      <c r="A12" s="357"/>
      <c r="B12" s="359"/>
      <c r="C12" s="361"/>
      <c r="D12" s="137" t="s">
        <v>113</v>
      </c>
      <c r="E12" s="13">
        <v>6.5000000000000002E-2</v>
      </c>
      <c r="F12" s="13">
        <v>6.5000000000000002E-2</v>
      </c>
      <c r="G12" s="4">
        <v>95</v>
      </c>
      <c r="H12" s="171">
        <f t="shared" si="0"/>
        <v>6.1749999999999998</v>
      </c>
      <c r="I12" s="55"/>
      <c r="J12" s="55"/>
      <c r="K12" s="55"/>
      <c r="L12" s="55"/>
      <c r="M12" s="55"/>
      <c r="N12" s="55"/>
    </row>
    <row r="13" spans="1:15">
      <c r="A13" s="357"/>
      <c r="B13" s="359"/>
      <c r="C13" s="361"/>
      <c r="D13" s="137" t="s">
        <v>22</v>
      </c>
      <c r="E13" s="13">
        <v>0.01</v>
      </c>
      <c r="F13" s="13">
        <v>8.0000000000000002E-3</v>
      </c>
      <c r="G13" s="4">
        <v>30</v>
      </c>
      <c r="H13" s="171">
        <f t="shared" si="0"/>
        <v>0.3</v>
      </c>
      <c r="I13" s="55">
        <v>27.2</v>
      </c>
      <c r="J13" s="55">
        <v>29.3</v>
      </c>
      <c r="K13" s="55">
        <v>49.2</v>
      </c>
      <c r="L13" s="55">
        <v>569.6</v>
      </c>
      <c r="M13" s="55" t="s">
        <v>50</v>
      </c>
      <c r="N13" s="55"/>
    </row>
    <row r="14" spans="1:15" ht="15.75">
      <c r="A14" s="357"/>
      <c r="B14" s="359"/>
      <c r="C14" s="361"/>
      <c r="D14" s="137" t="s">
        <v>57</v>
      </c>
      <c r="E14" s="13">
        <v>0.01</v>
      </c>
      <c r="F14" s="13">
        <v>0.01</v>
      </c>
      <c r="G14" s="4">
        <v>45</v>
      </c>
      <c r="H14" s="171">
        <f t="shared" si="0"/>
        <v>0.45</v>
      </c>
      <c r="I14" s="55"/>
      <c r="J14" s="55"/>
      <c r="K14" s="55"/>
      <c r="L14" s="55"/>
      <c r="M14" s="55"/>
      <c r="N14" s="55"/>
      <c r="O14" s="159"/>
    </row>
    <row r="15" spans="1:15">
      <c r="A15" s="357"/>
      <c r="B15" s="359"/>
      <c r="C15" s="361"/>
      <c r="D15" s="137" t="s">
        <v>24</v>
      </c>
      <c r="E15" s="13">
        <v>0.01</v>
      </c>
      <c r="F15" s="13">
        <v>0.01</v>
      </c>
      <c r="G15" s="4">
        <v>130</v>
      </c>
      <c r="H15" s="171">
        <f t="shared" si="0"/>
        <v>1.3</v>
      </c>
      <c r="I15" s="55"/>
      <c r="J15" s="55"/>
      <c r="K15" s="55"/>
      <c r="L15" s="55"/>
      <c r="M15" s="55"/>
      <c r="N15" s="55"/>
    </row>
    <row r="16" spans="1:15" ht="15.75" thickBot="1">
      <c r="A16" s="357"/>
      <c r="B16" s="359"/>
      <c r="C16" s="361"/>
      <c r="D16" s="138" t="s">
        <v>25</v>
      </c>
      <c r="E16" s="77">
        <v>3.0000000000000001E-3</v>
      </c>
      <c r="F16" s="77">
        <v>3.0000000000000001E-3</v>
      </c>
      <c r="G16" s="10">
        <v>250</v>
      </c>
      <c r="H16" s="172">
        <f t="shared" si="0"/>
        <v>0.75</v>
      </c>
      <c r="I16" s="58"/>
      <c r="J16" s="58"/>
      <c r="K16" s="58"/>
      <c r="L16" s="58"/>
      <c r="M16" s="58"/>
      <c r="N16" s="58"/>
    </row>
    <row r="17" spans="1:14">
      <c r="A17" s="145">
        <v>3</v>
      </c>
      <c r="B17" s="160" t="s">
        <v>106</v>
      </c>
      <c r="C17" s="156">
        <v>50</v>
      </c>
      <c r="D17" s="165" t="s">
        <v>123</v>
      </c>
      <c r="E17" s="169">
        <v>0.05</v>
      </c>
      <c r="F17" s="169">
        <v>0.05</v>
      </c>
      <c r="G17" s="173">
        <v>100</v>
      </c>
      <c r="H17" s="98">
        <f t="shared" si="0"/>
        <v>5</v>
      </c>
      <c r="I17" s="47">
        <v>1.5</v>
      </c>
      <c r="J17" s="56">
        <v>0.25</v>
      </c>
      <c r="K17" s="56">
        <v>3.7</v>
      </c>
      <c r="L17" s="56">
        <v>29</v>
      </c>
      <c r="M17" s="56" t="s">
        <v>100</v>
      </c>
      <c r="N17" s="56"/>
    </row>
    <row r="18" spans="1:14" ht="15.75" thickBot="1">
      <c r="A18" s="142"/>
      <c r="B18" s="161"/>
      <c r="C18" s="92"/>
      <c r="D18" s="166"/>
      <c r="E18" s="131"/>
      <c r="F18" s="131"/>
      <c r="G18" s="42"/>
      <c r="H18" s="112"/>
      <c r="I18" s="34"/>
      <c r="J18" s="55"/>
      <c r="K18" s="55"/>
      <c r="L18" s="55"/>
      <c r="M18" s="55"/>
      <c r="N18" s="55"/>
    </row>
    <row r="19" spans="1:14">
      <c r="A19" s="330"/>
      <c r="B19" s="323" t="s">
        <v>64</v>
      </c>
      <c r="C19" s="139" t="s">
        <v>84</v>
      </c>
      <c r="D19" s="163" t="s">
        <v>63</v>
      </c>
      <c r="E19" s="80">
        <v>1E-3</v>
      </c>
      <c r="F19" s="29">
        <v>1E-3</v>
      </c>
      <c r="G19" s="29">
        <v>750</v>
      </c>
      <c r="H19" s="62">
        <f t="shared" si="0"/>
        <v>0.75</v>
      </c>
      <c r="I19" s="56">
        <v>0.4</v>
      </c>
      <c r="J19" s="56">
        <v>0.2</v>
      </c>
      <c r="K19" s="56">
        <v>21.6</v>
      </c>
      <c r="L19" s="56">
        <v>83.4</v>
      </c>
      <c r="M19" s="56" t="s">
        <v>89</v>
      </c>
      <c r="N19" s="56"/>
    </row>
    <row r="20" spans="1:14" ht="15.75" thickBot="1">
      <c r="A20" s="354"/>
      <c r="B20" s="330"/>
      <c r="C20" s="140"/>
      <c r="D20" s="168" t="s">
        <v>48</v>
      </c>
      <c r="E20" s="13">
        <v>1.4999999999999999E-2</v>
      </c>
      <c r="F20" s="4">
        <v>1.4999999999999999E-2</v>
      </c>
      <c r="G20" s="29">
        <v>73</v>
      </c>
      <c r="H20" s="62">
        <f t="shared" si="0"/>
        <v>1.095</v>
      </c>
      <c r="I20" s="58"/>
      <c r="J20" s="58"/>
      <c r="K20" s="58"/>
      <c r="L20" s="58"/>
      <c r="M20" s="58"/>
      <c r="N20" s="58"/>
    </row>
    <row r="21" spans="1:14" ht="24.75" customHeight="1" thickBot="1">
      <c r="A21" s="73">
        <v>5</v>
      </c>
      <c r="B21" s="43" t="s">
        <v>92</v>
      </c>
      <c r="C21" s="141">
        <v>60</v>
      </c>
      <c r="D21" s="166" t="s">
        <v>32</v>
      </c>
      <c r="E21" s="80">
        <v>0.06</v>
      </c>
      <c r="F21" s="80">
        <v>0.06</v>
      </c>
      <c r="G21" s="29">
        <v>44</v>
      </c>
      <c r="H21" s="112">
        <f t="shared" si="0"/>
        <v>2.6399999999999997</v>
      </c>
      <c r="I21" s="57">
        <v>5.34</v>
      </c>
      <c r="J21" s="57">
        <v>1.98</v>
      </c>
      <c r="K21" s="57">
        <v>28.02</v>
      </c>
      <c r="L21" s="57">
        <v>159.6</v>
      </c>
      <c r="M21" s="57" t="s">
        <v>53</v>
      </c>
      <c r="N21" s="57"/>
    </row>
    <row r="22" spans="1:14" ht="15.75" thickBot="1">
      <c r="A22" s="364" t="s">
        <v>28</v>
      </c>
      <c r="B22" s="365"/>
      <c r="C22" s="365"/>
      <c r="D22" s="365"/>
      <c r="E22" s="352"/>
      <c r="F22" s="352"/>
      <c r="G22" s="352"/>
      <c r="H22" s="50">
        <f>SUM(H10:H21)</f>
        <v>82.310999999999993</v>
      </c>
      <c r="I22" s="79">
        <f>SUM(I10:I21)</f>
        <v>34.44</v>
      </c>
      <c r="J22" s="79">
        <f>SUM(J10:J21)</f>
        <v>31.73</v>
      </c>
      <c r="K22" s="79">
        <f>SUM(K10:K21)</f>
        <v>102.52</v>
      </c>
      <c r="L22" s="79">
        <f>SUM(L10:L21)</f>
        <v>841.6</v>
      </c>
      <c r="M22" s="57"/>
      <c r="N22" s="53"/>
    </row>
    <row r="23" spans="1:14">
      <c r="A23" s="16"/>
      <c r="B23" s="16"/>
      <c r="C23" s="16"/>
      <c r="D23" s="16"/>
      <c r="E23" s="16"/>
      <c r="F23" s="16"/>
      <c r="G23" s="16"/>
      <c r="H23" s="17"/>
      <c r="I23" s="17"/>
      <c r="J23" s="17"/>
      <c r="K23" s="17"/>
      <c r="L23" s="17"/>
      <c r="M23" s="23"/>
      <c r="N23" s="23"/>
    </row>
    <row r="24" spans="1:14">
      <c r="A24" s="16"/>
      <c r="B24" s="16"/>
      <c r="C24" s="16"/>
      <c r="D24" s="16"/>
      <c r="E24" s="16"/>
      <c r="F24" s="16"/>
      <c r="G24" s="16"/>
      <c r="H24" s="17"/>
      <c r="I24" s="17"/>
      <c r="J24" s="17"/>
      <c r="K24" s="17"/>
      <c r="L24" s="17"/>
      <c r="M24" s="23"/>
      <c r="N24" s="23"/>
    </row>
    <row r="25" spans="1:14">
      <c r="A25" s="16"/>
      <c r="B25" s="16"/>
      <c r="C25" s="16"/>
      <c r="D25" s="16"/>
      <c r="E25" s="16"/>
      <c r="F25" s="16"/>
      <c r="G25" s="16"/>
      <c r="H25" s="17"/>
      <c r="I25" s="17"/>
      <c r="J25" s="17"/>
      <c r="K25" s="17"/>
      <c r="L25" s="17"/>
      <c r="M25" s="23"/>
      <c r="N25" s="23"/>
    </row>
    <row r="26" spans="1:14">
      <c r="A26" s="16"/>
      <c r="B26" s="16"/>
      <c r="C26" s="16"/>
      <c r="D26" s="16"/>
      <c r="E26" s="16"/>
      <c r="F26" s="16"/>
      <c r="G26" s="16"/>
      <c r="H26" s="17"/>
      <c r="I26" s="17"/>
      <c r="J26" s="17"/>
      <c r="K26" s="17"/>
      <c r="L26" s="17"/>
      <c r="M26" s="23"/>
      <c r="N26" s="23"/>
    </row>
    <row r="27" spans="1:14">
      <c r="A27" s="16"/>
      <c r="B27" s="16"/>
      <c r="C27" s="16"/>
      <c r="D27" s="16"/>
      <c r="E27" s="16"/>
      <c r="F27" s="16"/>
      <c r="G27" s="16"/>
      <c r="H27" s="17"/>
      <c r="I27" s="17"/>
      <c r="J27" s="17"/>
      <c r="K27" s="17"/>
      <c r="L27" s="17"/>
      <c r="M27" s="23"/>
      <c r="N27" s="23"/>
    </row>
    <row r="28" spans="1:14">
      <c r="A28" s="16"/>
      <c r="B28" s="16"/>
      <c r="C28" s="16"/>
      <c r="D28" s="16"/>
      <c r="E28" s="16"/>
      <c r="F28" s="16"/>
      <c r="G28" s="16"/>
      <c r="H28" s="17"/>
      <c r="I28" s="17"/>
      <c r="J28" s="17"/>
      <c r="K28" s="17"/>
      <c r="L28" s="17"/>
      <c r="M28" s="23"/>
      <c r="N28" s="23"/>
    </row>
    <row r="29" spans="1:14">
      <c r="A29" s="16"/>
      <c r="B29" s="16"/>
      <c r="C29" s="16"/>
      <c r="D29" s="16"/>
      <c r="E29" s="16"/>
      <c r="F29" s="16"/>
      <c r="G29" s="16"/>
      <c r="H29" s="17"/>
      <c r="I29" s="17"/>
      <c r="J29" s="17"/>
      <c r="K29" s="17"/>
      <c r="L29" s="17"/>
      <c r="M29" s="23"/>
      <c r="N29" s="23"/>
    </row>
    <row r="30" spans="1:14">
      <c r="A30" s="16"/>
      <c r="B30" s="16"/>
      <c r="C30" s="16"/>
      <c r="D30" s="16"/>
      <c r="E30" s="16"/>
      <c r="F30" s="16"/>
      <c r="G30" s="16"/>
      <c r="H30" s="17"/>
      <c r="I30" s="17"/>
      <c r="J30" s="17"/>
      <c r="K30" s="17"/>
      <c r="L30" s="17"/>
      <c r="M30" s="23"/>
      <c r="N30" s="23"/>
    </row>
    <row r="31" spans="1:14">
      <c r="A31" s="16"/>
      <c r="B31" s="16"/>
      <c r="C31" s="16"/>
      <c r="D31" s="16"/>
      <c r="E31" s="16"/>
      <c r="F31" s="16"/>
      <c r="G31" s="16"/>
      <c r="H31" s="17"/>
      <c r="I31" s="17"/>
      <c r="J31" s="17"/>
      <c r="K31" s="17"/>
      <c r="L31" s="17"/>
      <c r="M31" s="23"/>
      <c r="N31" s="23"/>
    </row>
    <row r="32" spans="1:14">
      <c r="A32" s="16"/>
      <c r="B32" s="16"/>
      <c r="C32" s="16"/>
      <c r="D32" s="16"/>
      <c r="E32" s="16"/>
      <c r="F32" s="16"/>
      <c r="G32" s="16"/>
      <c r="H32" s="17"/>
      <c r="I32" s="17"/>
      <c r="J32" s="17"/>
      <c r="K32" s="17"/>
      <c r="L32" s="17"/>
      <c r="M32" s="23"/>
      <c r="N32" s="23"/>
    </row>
    <row r="33" spans="1:14">
      <c r="A33" s="16"/>
      <c r="B33" s="16"/>
      <c r="C33" s="16"/>
      <c r="D33" s="16"/>
      <c r="E33" s="16"/>
      <c r="F33" s="16"/>
      <c r="G33" s="16"/>
      <c r="H33" s="17"/>
      <c r="I33" s="17"/>
      <c r="J33" s="17"/>
      <c r="K33" s="17"/>
      <c r="L33" s="17"/>
      <c r="M33" s="23"/>
      <c r="N33" s="23"/>
    </row>
    <row r="34" spans="1:14">
      <c r="A34" s="16"/>
      <c r="B34" s="16"/>
      <c r="C34" s="16"/>
      <c r="D34" s="16"/>
      <c r="E34" s="16"/>
      <c r="F34" s="16"/>
      <c r="G34" s="16"/>
      <c r="H34" s="17"/>
      <c r="I34" s="17"/>
      <c r="J34" s="17"/>
      <c r="K34" s="17"/>
      <c r="L34" s="17"/>
      <c r="M34" s="23"/>
      <c r="N34" s="23"/>
    </row>
    <row r="35" spans="1:14">
      <c r="A35" s="16"/>
      <c r="B35" s="16"/>
      <c r="C35" s="16"/>
      <c r="D35" s="16"/>
      <c r="E35" s="16"/>
      <c r="F35" s="16"/>
      <c r="G35" s="16"/>
      <c r="H35" s="17"/>
      <c r="I35" s="17"/>
      <c r="J35" s="17"/>
      <c r="K35" s="17"/>
      <c r="L35" s="17"/>
      <c r="M35" s="23"/>
      <c r="N35" s="23"/>
    </row>
    <row r="36" spans="1:14">
      <c r="A36" s="16"/>
      <c r="B36" s="16"/>
      <c r="C36" s="16"/>
      <c r="D36" s="16"/>
      <c r="E36" s="16"/>
      <c r="F36" s="16"/>
      <c r="G36" s="16"/>
      <c r="H36" s="17"/>
      <c r="I36" s="17"/>
      <c r="J36" s="17"/>
      <c r="K36" s="17"/>
      <c r="L36" s="17"/>
      <c r="M36" s="23"/>
      <c r="N36" s="23"/>
    </row>
    <row r="37" spans="1:14">
      <c r="A37" s="16"/>
      <c r="B37" s="16"/>
      <c r="C37" s="16"/>
      <c r="D37" s="16"/>
      <c r="E37" s="16"/>
      <c r="F37" s="16"/>
      <c r="G37" s="16"/>
      <c r="H37" s="17"/>
      <c r="I37" s="17"/>
      <c r="J37" s="17"/>
      <c r="K37" s="17"/>
      <c r="L37" s="17"/>
      <c r="M37" s="23"/>
      <c r="N37" s="23"/>
    </row>
    <row r="38" spans="1:14">
      <c r="A38" s="16"/>
      <c r="B38" s="16"/>
      <c r="C38" s="16"/>
      <c r="D38" s="16"/>
      <c r="E38" s="16"/>
      <c r="F38" s="16"/>
      <c r="G38" s="16"/>
      <c r="H38" s="17"/>
      <c r="I38" s="17"/>
      <c r="J38" s="17"/>
      <c r="K38" s="17"/>
      <c r="L38" s="17"/>
      <c r="M38" s="23"/>
      <c r="N38" s="23"/>
    </row>
    <row r="39" spans="1:14">
      <c r="A39" s="16"/>
      <c r="B39" s="16"/>
      <c r="C39" s="16"/>
      <c r="D39" s="16"/>
      <c r="E39" s="16"/>
      <c r="F39" s="16"/>
      <c r="G39" s="16"/>
      <c r="H39" s="17"/>
      <c r="I39" s="17"/>
      <c r="J39" s="17"/>
      <c r="K39" s="270"/>
      <c r="L39" s="17"/>
      <c r="M39" s="23"/>
      <c r="N39" s="23"/>
    </row>
    <row r="41" spans="1:14" ht="15.75" thickBot="1"/>
    <row r="42" spans="1:14">
      <c r="A42" s="355" t="s">
        <v>40</v>
      </c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6"/>
    </row>
    <row r="43" spans="1:14" ht="25.5">
      <c r="A43" s="120" t="s">
        <v>1</v>
      </c>
      <c r="B43" s="122"/>
      <c r="C43" s="122" t="s">
        <v>2</v>
      </c>
      <c r="D43" s="6" t="s">
        <v>3</v>
      </c>
      <c r="E43" s="122" t="s">
        <v>4</v>
      </c>
      <c r="F43" s="122" t="s">
        <v>5</v>
      </c>
      <c r="G43" s="4" t="s">
        <v>6</v>
      </c>
      <c r="H43" s="4" t="s">
        <v>7</v>
      </c>
      <c r="I43" s="122" t="s">
        <v>8</v>
      </c>
      <c r="J43" s="124" t="s">
        <v>9</v>
      </c>
      <c r="K43" s="122" t="s">
        <v>10</v>
      </c>
      <c r="L43" s="122" t="s">
        <v>11</v>
      </c>
      <c r="M43" s="122" t="s">
        <v>45</v>
      </c>
      <c r="N43" s="129" t="s">
        <v>13</v>
      </c>
    </row>
    <row r="44" spans="1:14" ht="15.75" thickBot="1">
      <c r="A44" s="125"/>
      <c r="B44" s="126" t="s">
        <v>14</v>
      </c>
      <c r="C44" s="126" t="s">
        <v>15</v>
      </c>
      <c r="D44" s="26"/>
      <c r="E44" s="126" t="s">
        <v>15</v>
      </c>
      <c r="F44" s="126" t="s">
        <v>15</v>
      </c>
      <c r="G44" s="27" t="s">
        <v>16</v>
      </c>
      <c r="H44" s="27" t="s">
        <v>17</v>
      </c>
      <c r="I44" s="126" t="s">
        <v>15</v>
      </c>
      <c r="J44" s="126" t="s">
        <v>15</v>
      </c>
      <c r="K44" s="126" t="s">
        <v>15</v>
      </c>
      <c r="L44" s="126" t="s">
        <v>15</v>
      </c>
      <c r="M44" s="126"/>
      <c r="N44" s="22"/>
    </row>
    <row r="45" spans="1:14">
      <c r="A45" s="354">
        <v>1</v>
      </c>
      <c r="B45" s="359" t="s">
        <v>114</v>
      </c>
      <c r="C45" s="372" t="s">
        <v>128</v>
      </c>
      <c r="D45" s="30" t="s">
        <v>18</v>
      </c>
      <c r="E45" s="121">
        <v>0.09</v>
      </c>
      <c r="F45" s="121">
        <v>6.5000000000000002E-2</v>
      </c>
      <c r="G45" s="31">
        <v>580</v>
      </c>
      <c r="H45" s="44">
        <f>G45*E45</f>
        <v>52.199999999999996</v>
      </c>
      <c r="I45" s="276"/>
      <c r="J45" s="32"/>
      <c r="K45" s="56"/>
      <c r="L45" s="56"/>
      <c r="M45" s="56"/>
      <c r="N45" s="216" t="s">
        <v>19</v>
      </c>
    </row>
    <row r="46" spans="1:14">
      <c r="A46" s="354"/>
      <c r="B46" s="359"/>
      <c r="C46" s="373"/>
      <c r="D46" s="6" t="s">
        <v>49</v>
      </c>
      <c r="E46" s="122">
        <v>0.01</v>
      </c>
      <c r="F46" s="122">
        <v>0.01</v>
      </c>
      <c r="G46" s="4">
        <v>44</v>
      </c>
      <c r="H46" s="20">
        <f t="shared" ref="H46:H59" si="1">G46*E46</f>
        <v>0.44</v>
      </c>
      <c r="I46" s="271"/>
      <c r="J46" s="23"/>
      <c r="K46" s="55"/>
      <c r="L46" s="55"/>
      <c r="M46" s="55"/>
      <c r="N46" s="34"/>
    </row>
    <row r="47" spans="1:14">
      <c r="A47" s="354"/>
      <c r="B47" s="359"/>
      <c r="C47" s="373"/>
      <c r="D47" s="6" t="s">
        <v>75</v>
      </c>
      <c r="E47" s="122">
        <v>5.0000000000000001E-3</v>
      </c>
      <c r="F47" s="122">
        <v>5.0000000000000001E-3</v>
      </c>
      <c r="G47" s="4">
        <v>130</v>
      </c>
      <c r="H47" s="20">
        <f t="shared" si="1"/>
        <v>0.65</v>
      </c>
      <c r="I47" s="271"/>
      <c r="J47" s="23"/>
      <c r="K47" s="55"/>
      <c r="L47" s="55"/>
      <c r="M47" s="55"/>
      <c r="N47" s="34"/>
    </row>
    <row r="48" spans="1:14">
      <c r="A48" s="354"/>
      <c r="B48" s="359"/>
      <c r="C48" s="373"/>
      <c r="D48" s="6" t="s">
        <v>22</v>
      </c>
      <c r="E48" s="122">
        <v>5.0000000000000001E-3</v>
      </c>
      <c r="F48" s="122">
        <v>4.0000000000000001E-3</v>
      </c>
      <c r="G48" s="4">
        <v>30</v>
      </c>
      <c r="H48" s="20">
        <f t="shared" si="1"/>
        <v>0.15</v>
      </c>
      <c r="I48" s="274">
        <v>13.8</v>
      </c>
      <c r="J48" s="272">
        <v>10.5</v>
      </c>
      <c r="K48" s="279">
        <v>6.8</v>
      </c>
      <c r="L48" s="279">
        <v>185.5</v>
      </c>
      <c r="M48" s="279" t="s">
        <v>60</v>
      </c>
      <c r="N48" s="277"/>
    </row>
    <row r="49" spans="1:14">
      <c r="A49" s="354"/>
      <c r="B49" s="359"/>
      <c r="C49" s="373"/>
      <c r="D49" s="6" t="s">
        <v>105</v>
      </c>
      <c r="E49" s="122">
        <v>5.0000000000000001E-3</v>
      </c>
      <c r="F49" s="122">
        <v>4.0000000000000001E-3</v>
      </c>
      <c r="G49" s="4">
        <v>200</v>
      </c>
      <c r="H49" s="20">
        <f t="shared" si="1"/>
        <v>1</v>
      </c>
      <c r="I49" s="271"/>
      <c r="J49" s="23"/>
      <c r="K49" s="55"/>
      <c r="L49" s="55"/>
      <c r="M49" s="55"/>
      <c r="N49" s="34"/>
    </row>
    <row r="50" spans="1:14">
      <c r="A50" s="354"/>
      <c r="B50" s="359"/>
      <c r="C50" s="373"/>
      <c r="D50" s="6" t="s">
        <v>25</v>
      </c>
      <c r="E50" s="122">
        <v>5.0000000000000001E-3</v>
      </c>
      <c r="F50" s="122">
        <v>5.0000000000000001E-3</v>
      </c>
      <c r="G50" s="4">
        <v>250</v>
      </c>
      <c r="H50" s="20">
        <f t="shared" si="1"/>
        <v>1.25</v>
      </c>
      <c r="I50" s="271"/>
      <c r="J50" s="23"/>
      <c r="K50" s="55"/>
      <c r="L50" s="55"/>
      <c r="M50" s="55"/>
      <c r="N50" s="34"/>
    </row>
    <row r="51" spans="1:14">
      <c r="A51" s="354"/>
      <c r="B51" s="359"/>
      <c r="C51" s="373"/>
      <c r="D51" s="6" t="s">
        <v>58</v>
      </c>
      <c r="E51" s="122">
        <v>3.0000000000000001E-3</v>
      </c>
      <c r="F51" s="122">
        <v>3.0000000000000001E-3</v>
      </c>
      <c r="G51" s="4">
        <v>30</v>
      </c>
      <c r="H51" s="20">
        <f t="shared" si="1"/>
        <v>0.09</v>
      </c>
      <c r="I51" s="271"/>
      <c r="J51" s="23"/>
      <c r="K51" s="55"/>
      <c r="L51" s="55"/>
      <c r="M51" s="55"/>
      <c r="N51" s="34"/>
    </row>
    <row r="52" spans="1:14" ht="15.75" thickBot="1">
      <c r="A52" s="367"/>
      <c r="B52" s="371"/>
      <c r="C52" s="374"/>
      <c r="D52" s="26" t="s">
        <v>81</v>
      </c>
      <c r="E52" s="126">
        <v>2E-3</v>
      </c>
      <c r="F52" s="126">
        <v>2E-3</v>
      </c>
      <c r="G52" s="27">
        <v>17</v>
      </c>
      <c r="H52" s="67">
        <f t="shared" si="1"/>
        <v>3.4000000000000002E-2</v>
      </c>
      <c r="I52" s="271"/>
      <c r="J52" s="23"/>
      <c r="K52" s="55"/>
      <c r="L52" s="55"/>
      <c r="M52" s="55"/>
      <c r="N52" s="34"/>
    </row>
    <row r="53" spans="1:14">
      <c r="A53" s="237">
        <v>2</v>
      </c>
      <c r="B53" s="236" t="s">
        <v>35</v>
      </c>
      <c r="C53" s="240">
        <v>150</v>
      </c>
      <c r="D53" s="6" t="s">
        <v>69</v>
      </c>
      <c r="E53" s="235">
        <v>0.05</v>
      </c>
      <c r="F53" s="235">
        <v>0.05</v>
      </c>
      <c r="G53" s="4">
        <v>35</v>
      </c>
      <c r="H53" s="20">
        <f t="shared" si="1"/>
        <v>1.75</v>
      </c>
      <c r="I53" s="311">
        <v>2.8</v>
      </c>
      <c r="J53" s="312">
        <v>0.3</v>
      </c>
      <c r="K53" s="313">
        <v>20.100000000000001</v>
      </c>
      <c r="L53" s="314">
        <v>94.5</v>
      </c>
      <c r="M53" s="306" t="s">
        <v>121</v>
      </c>
      <c r="N53" s="280" t="s">
        <v>19</v>
      </c>
    </row>
    <row r="54" spans="1:14">
      <c r="A54" s="237"/>
      <c r="B54" s="236"/>
      <c r="C54" s="240"/>
      <c r="D54" s="269" t="s">
        <v>67</v>
      </c>
      <c r="E54" s="241">
        <v>4.0000000000000001E-3</v>
      </c>
      <c r="F54" s="241">
        <v>4.0000000000000001E-3</v>
      </c>
      <c r="G54" s="135">
        <v>667</v>
      </c>
      <c r="H54" s="202">
        <f t="shared" si="1"/>
        <v>2.6680000000000001</v>
      </c>
      <c r="I54" s="271"/>
      <c r="J54" s="23"/>
      <c r="K54" s="234"/>
      <c r="L54" s="234"/>
      <c r="M54" s="234"/>
      <c r="N54" s="34"/>
    </row>
    <row r="55" spans="1:14" ht="15.75" thickBot="1">
      <c r="A55" s="237"/>
      <c r="B55" s="236"/>
      <c r="C55" s="240"/>
      <c r="D55" s="6" t="s">
        <v>81</v>
      </c>
      <c r="E55" s="235">
        <v>2E-3</v>
      </c>
      <c r="F55" s="235">
        <v>2E-3</v>
      </c>
      <c r="G55" s="4">
        <v>17</v>
      </c>
      <c r="H55" s="20">
        <f t="shared" si="1"/>
        <v>3.4000000000000002E-2</v>
      </c>
      <c r="I55" s="274"/>
      <c r="J55" s="272"/>
      <c r="K55" s="238"/>
      <c r="L55" s="238"/>
      <c r="M55" s="238"/>
      <c r="N55" s="239"/>
    </row>
    <row r="56" spans="1:14" ht="25.5" customHeight="1">
      <c r="A56" s="193">
        <v>4</v>
      </c>
      <c r="B56" s="200" t="s">
        <v>95</v>
      </c>
      <c r="C56" s="193">
        <v>50</v>
      </c>
      <c r="D56" s="6" t="s">
        <v>49</v>
      </c>
      <c r="E56" s="193">
        <v>0.05</v>
      </c>
      <c r="F56" s="193">
        <v>0.05</v>
      </c>
      <c r="G56" s="4">
        <v>44</v>
      </c>
      <c r="H56" s="20">
        <f t="shared" si="1"/>
        <v>2.2000000000000002</v>
      </c>
      <c r="I56" s="274">
        <v>5.34</v>
      </c>
      <c r="J56" s="272">
        <v>1.98</v>
      </c>
      <c r="K56" s="199">
        <v>28.02</v>
      </c>
      <c r="L56" s="199">
        <v>159.6</v>
      </c>
      <c r="M56" s="199" t="s">
        <v>53</v>
      </c>
      <c r="N56" s="280" t="s">
        <v>19</v>
      </c>
    </row>
    <row r="57" spans="1:14" ht="17.25" customHeight="1" thickBot="1">
      <c r="A57" s="331">
        <v>5</v>
      </c>
      <c r="B57" s="330" t="s">
        <v>101</v>
      </c>
      <c r="C57" s="330" t="s">
        <v>33</v>
      </c>
      <c r="D57" s="28" t="s">
        <v>101</v>
      </c>
      <c r="E57" s="192">
        <v>0.03</v>
      </c>
      <c r="F57" s="192">
        <v>0.03</v>
      </c>
      <c r="G57" s="29">
        <v>210</v>
      </c>
      <c r="H57" s="64">
        <f t="shared" si="1"/>
        <v>6.3</v>
      </c>
      <c r="I57" s="271"/>
      <c r="J57" s="23"/>
      <c r="K57" s="55"/>
      <c r="L57" s="55"/>
      <c r="M57" s="55"/>
      <c r="N57" s="55"/>
    </row>
    <row r="58" spans="1:14" ht="15.75" thickBot="1">
      <c r="A58" s="370"/>
      <c r="B58" s="367"/>
      <c r="C58" s="367"/>
      <c r="D58" s="26" t="s">
        <v>48</v>
      </c>
      <c r="E58" s="126">
        <v>1.4999999999999999E-2</v>
      </c>
      <c r="F58" s="126">
        <v>1.4999999999999999E-2</v>
      </c>
      <c r="G58" s="27">
        <v>73</v>
      </c>
      <c r="H58" s="67">
        <f t="shared" si="1"/>
        <v>1.095</v>
      </c>
      <c r="I58" s="276">
        <v>0</v>
      </c>
      <c r="J58" s="287">
        <v>0</v>
      </c>
      <c r="K58" s="61">
        <v>13.8</v>
      </c>
      <c r="L58" s="61">
        <v>55.6</v>
      </c>
      <c r="M58" s="61" t="s">
        <v>89</v>
      </c>
      <c r="N58" s="280" t="s">
        <v>19</v>
      </c>
    </row>
    <row r="59" spans="1:14" ht="24.75" customHeight="1" thickBot="1">
      <c r="A59" s="38">
        <v>6</v>
      </c>
      <c r="B59" s="39" t="s">
        <v>61</v>
      </c>
      <c r="C59" s="39">
        <v>180</v>
      </c>
      <c r="D59" s="40" t="s">
        <v>61</v>
      </c>
      <c r="E59" s="39">
        <v>0.18</v>
      </c>
      <c r="F59" s="39">
        <v>0.18</v>
      </c>
      <c r="G59" s="41">
        <v>60</v>
      </c>
      <c r="H59" s="50">
        <f t="shared" si="1"/>
        <v>10.799999999999999</v>
      </c>
      <c r="I59" s="57">
        <v>0.8</v>
      </c>
      <c r="J59" s="51">
        <v>0.8</v>
      </c>
      <c r="K59" s="57">
        <v>19.600000000000001</v>
      </c>
      <c r="L59" s="57">
        <v>94</v>
      </c>
      <c r="M59" s="57" t="s">
        <v>62</v>
      </c>
      <c r="N59" s="280" t="s">
        <v>19</v>
      </c>
    </row>
    <row r="60" spans="1:14" ht="27.75" customHeight="1" thickBot="1">
      <c r="A60" s="364" t="s">
        <v>28</v>
      </c>
      <c r="B60" s="365"/>
      <c r="C60" s="365"/>
      <c r="D60" s="365"/>
      <c r="E60" s="365"/>
      <c r="F60" s="365"/>
      <c r="G60" s="365"/>
      <c r="H60" s="50">
        <f>SUM(H45:H59)</f>
        <v>80.660999999999987</v>
      </c>
      <c r="I60" s="57">
        <f>SUM(I45:I59)</f>
        <v>22.740000000000002</v>
      </c>
      <c r="J60" s="52">
        <f>SUM(J45:J59)</f>
        <v>13.580000000000002</v>
      </c>
      <c r="K60" s="57">
        <f>SUM(K45:K59)</f>
        <v>88.32</v>
      </c>
      <c r="L60" s="57">
        <f>SUM(L45:L59)</f>
        <v>589.20000000000005</v>
      </c>
      <c r="M60" s="57"/>
      <c r="N60" s="53"/>
    </row>
    <row r="77" spans="1:14">
      <c r="A77" s="354" t="s">
        <v>41</v>
      </c>
      <c r="B77" s="354"/>
      <c r="C77" s="354"/>
      <c r="D77" s="354"/>
      <c r="E77" s="354"/>
      <c r="F77" s="354"/>
      <c r="G77" s="354"/>
      <c r="H77" s="354"/>
      <c r="I77" s="354"/>
      <c r="J77" s="354"/>
      <c r="K77" s="354"/>
      <c r="L77" s="354"/>
      <c r="M77" s="354"/>
      <c r="N77" s="354"/>
    </row>
    <row r="78" spans="1:14" ht="25.5">
      <c r="A78" s="122" t="s">
        <v>1</v>
      </c>
      <c r="B78" s="122"/>
      <c r="C78" s="122" t="s">
        <v>2</v>
      </c>
      <c r="D78" s="6" t="s">
        <v>3</v>
      </c>
      <c r="E78" s="122" t="s">
        <v>4</v>
      </c>
      <c r="F78" s="122" t="s">
        <v>5</v>
      </c>
      <c r="G78" s="4" t="s">
        <v>6</v>
      </c>
      <c r="H78" s="4" t="s">
        <v>7</v>
      </c>
      <c r="I78" s="122" t="s">
        <v>8</v>
      </c>
      <c r="J78" s="124" t="s">
        <v>9</v>
      </c>
      <c r="K78" s="122" t="s">
        <v>10</v>
      </c>
      <c r="L78" s="122" t="s">
        <v>11</v>
      </c>
      <c r="M78" s="122" t="s">
        <v>45</v>
      </c>
      <c r="N78" s="122" t="s">
        <v>13</v>
      </c>
    </row>
    <row r="79" spans="1:14" ht="15.75" thickBot="1">
      <c r="A79" s="126"/>
      <c r="B79" s="126" t="s">
        <v>14</v>
      </c>
      <c r="C79" s="126" t="s">
        <v>15</v>
      </c>
      <c r="D79" s="26"/>
      <c r="E79" s="126" t="s">
        <v>15</v>
      </c>
      <c r="F79" s="126" t="s">
        <v>15</v>
      </c>
      <c r="G79" s="27" t="s">
        <v>16</v>
      </c>
      <c r="H79" s="27" t="s">
        <v>17</v>
      </c>
      <c r="I79" s="126" t="s">
        <v>15</v>
      </c>
      <c r="J79" s="126" t="s">
        <v>15</v>
      </c>
      <c r="K79" s="126" t="s">
        <v>15</v>
      </c>
      <c r="L79" s="126" t="s">
        <v>15</v>
      </c>
      <c r="M79" s="126"/>
      <c r="N79" s="126"/>
    </row>
    <row r="80" spans="1:14">
      <c r="A80" s="355">
        <v>1</v>
      </c>
      <c r="B80" s="358" t="s">
        <v>130</v>
      </c>
      <c r="C80" s="353" t="s">
        <v>128</v>
      </c>
      <c r="D80" s="30" t="s">
        <v>65</v>
      </c>
      <c r="E80" s="121">
        <v>0.09</v>
      </c>
      <c r="F80" s="121">
        <v>6.5000000000000002E-2</v>
      </c>
      <c r="G80" s="31">
        <v>580</v>
      </c>
      <c r="H80" s="44">
        <f>E80*G80</f>
        <v>52.199999999999996</v>
      </c>
      <c r="I80" s="54"/>
      <c r="J80" s="70"/>
      <c r="K80" s="54"/>
      <c r="L80" s="54"/>
      <c r="M80" s="56" t="s">
        <v>122</v>
      </c>
      <c r="N80" s="47" t="s">
        <v>19</v>
      </c>
    </row>
    <row r="81" spans="1:14">
      <c r="A81" s="357"/>
      <c r="B81" s="359"/>
      <c r="C81" s="354"/>
      <c r="D81" s="6" t="s">
        <v>22</v>
      </c>
      <c r="E81" s="122">
        <v>5.0000000000000001E-3</v>
      </c>
      <c r="F81" s="122">
        <v>4.0000000000000001E-3</v>
      </c>
      <c r="G81" s="4">
        <v>30</v>
      </c>
      <c r="H81" s="20">
        <f t="shared" ref="H81:H91" si="2">E81*G81</f>
        <v>0.15</v>
      </c>
      <c r="I81" s="68"/>
      <c r="J81" s="71"/>
      <c r="K81" s="68"/>
      <c r="L81" s="68"/>
      <c r="M81" s="68"/>
      <c r="N81" s="19"/>
    </row>
    <row r="82" spans="1:14">
      <c r="A82" s="357"/>
      <c r="B82" s="359"/>
      <c r="C82" s="354"/>
      <c r="D82" s="6" t="s">
        <v>75</v>
      </c>
      <c r="E82" s="122">
        <v>5.0000000000000001E-3</v>
      </c>
      <c r="F82" s="122">
        <v>5.0000000000000001E-3</v>
      </c>
      <c r="G82" s="4">
        <v>130</v>
      </c>
      <c r="H82" s="20">
        <f t="shared" si="2"/>
        <v>0.65</v>
      </c>
      <c r="I82" s="68"/>
      <c r="J82" s="71"/>
      <c r="K82" s="68"/>
      <c r="L82" s="68"/>
      <c r="M82" s="68"/>
      <c r="N82" s="19"/>
    </row>
    <row r="83" spans="1:14">
      <c r="A83" s="357"/>
      <c r="B83" s="359"/>
      <c r="C83" s="354"/>
      <c r="D83" s="6" t="s">
        <v>58</v>
      </c>
      <c r="E83" s="122">
        <v>3.0000000000000001E-3</v>
      </c>
      <c r="F83" s="122">
        <v>3.0000000000000001E-3</v>
      </c>
      <c r="G83" s="4">
        <v>30</v>
      </c>
      <c r="H83" s="20">
        <f t="shared" si="2"/>
        <v>0.09</v>
      </c>
      <c r="I83" s="303">
        <v>13.8</v>
      </c>
      <c r="J83" s="301">
        <v>10.5</v>
      </c>
      <c r="K83" s="305">
        <v>6.8</v>
      </c>
      <c r="L83" s="305">
        <v>185.5</v>
      </c>
      <c r="M83" s="68"/>
      <c r="N83" s="19"/>
    </row>
    <row r="84" spans="1:14">
      <c r="A84" s="357"/>
      <c r="B84" s="359"/>
      <c r="C84" s="354"/>
      <c r="D84" s="6" t="s">
        <v>25</v>
      </c>
      <c r="E84" s="122">
        <v>5.0000000000000001E-3</v>
      </c>
      <c r="F84" s="122">
        <v>5.0000000000000001E-3</v>
      </c>
      <c r="G84" s="4">
        <v>250</v>
      </c>
      <c r="H84" s="20">
        <f t="shared" si="2"/>
        <v>1.25</v>
      </c>
      <c r="I84" s="68"/>
      <c r="J84" s="71"/>
      <c r="K84" s="68"/>
      <c r="L84" s="68"/>
      <c r="M84" s="68"/>
      <c r="N84" s="19"/>
    </row>
    <row r="85" spans="1:14">
      <c r="A85" s="357"/>
      <c r="B85" s="359"/>
      <c r="C85" s="354"/>
      <c r="D85" s="6" t="s">
        <v>105</v>
      </c>
      <c r="E85" s="122">
        <v>5.0000000000000001E-3</v>
      </c>
      <c r="F85" s="122">
        <v>5.0000000000000001E-3</v>
      </c>
      <c r="G85" s="4">
        <v>200</v>
      </c>
      <c r="H85" s="20">
        <f t="shared" si="2"/>
        <v>1</v>
      </c>
      <c r="I85" s="68"/>
      <c r="J85" s="71"/>
      <c r="K85" s="68"/>
      <c r="L85" s="68"/>
      <c r="M85" s="68"/>
      <c r="N85" s="19"/>
    </row>
    <row r="86" spans="1:14">
      <c r="A86" s="357"/>
      <c r="B86" s="359"/>
      <c r="C86" s="354"/>
      <c r="D86" s="6" t="s">
        <v>32</v>
      </c>
      <c r="E86" s="298">
        <v>8.0000000000000002E-3</v>
      </c>
      <c r="F86" s="298">
        <v>8.0000000000000002E-3</v>
      </c>
      <c r="G86" s="4">
        <v>44</v>
      </c>
      <c r="H86" s="20">
        <f t="shared" si="2"/>
        <v>0.35199999999999998</v>
      </c>
      <c r="I86" s="68"/>
      <c r="J86" s="71"/>
      <c r="K86" s="68"/>
      <c r="L86" s="68"/>
      <c r="M86" s="68"/>
      <c r="N86" s="19"/>
    </row>
    <row r="87" spans="1:14">
      <c r="A87" s="357"/>
      <c r="B87" s="359"/>
      <c r="C87" s="354"/>
      <c r="D87" s="6" t="s">
        <v>66</v>
      </c>
      <c r="E87" s="122">
        <v>3.0000000000000001E-3</v>
      </c>
      <c r="F87" s="122">
        <v>3.0000000000000001E-3</v>
      </c>
      <c r="G87" s="4">
        <v>17</v>
      </c>
      <c r="H87" s="20">
        <f t="shared" si="2"/>
        <v>5.1000000000000004E-2</v>
      </c>
      <c r="I87" s="68"/>
      <c r="J87" s="71"/>
      <c r="K87" s="68"/>
      <c r="L87" s="68"/>
      <c r="M87" s="68"/>
      <c r="N87" s="19"/>
    </row>
    <row r="88" spans="1:14">
      <c r="A88" s="294">
        <v>2</v>
      </c>
      <c r="B88" s="296" t="s">
        <v>26</v>
      </c>
      <c r="C88" s="295"/>
      <c r="D88" s="6" t="s">
        <v>96</v>
      </c>
      <c r="E88" s="298">
        <v>0.05</v>
      </c>
      <c r="F88" s="298">
        <v>0.05</v>
      </c>
      <c r="G88" s="4">
        <v>65</v>
      </c>
      <c r="H88" s="4">
        <f t="shared" si="2"/>
        <v>3.25</v>
      </c>
      <c r="I88" s="307">
        <v>5.7</v>
      </c>
      <c r="J88" s="308">
        <v>3.3</v>
      </c>
      <c r="K88" s="309">
        <v>25.6</v>
      </c>
      <c r="L88" s="310">
        <v>152</v>
      </c>
      <c r="M88" s="19"/>
      <c r="N88" s="19"/>
    </row>
    <row r="89" spans="1:14">
      <c r="A89" s="294"/>
      <c r="B89" s="296"/>
      <c r="C89" s="295">
        <v>150</v>
      </c>
      <c r="D89" s="201" t="s">
        <v>67</v>
      </c>
      <c r="E89" s="295">
        <v>5.0000000000000001E-3</v>
      </c>
      <c r="F89" s="295">
        <v>5.0000000000000001E-3</v>
      </c>
      <c r="G89" s="135">
        <v>667</v>
      </c>
      <c r="H89" s="202">
        <f t="shared" si="2"/>
        <v>3.335</v>
      </c>
      <c r="I89" s="68"/>
      <c r="J89" s="71"/>
      <c r="K89" s="68"/>
      <c r="L89" s="68"/>
      <c r="M89" s="68"/>
      <c r="N89" s="19"/>
    </row>
    <row r="90" spans="1:14" ht="15.75" thickBot="1">
      <c r="A90" s="205"/>
      <c r="B90" s="206"/>
      <c r="C90" s="206"/>
      <c r="D90" s="35" t="s">
        <v>66</v>
      </c>
      <c r="E90" s="299">
        <v>2E-3</v>
      </c>
      <c r="F90" s="299">
        <v>2E-3</v>
      </c>
      <c r="G90" s="10">
        <v>17</v>
      </c>
      <c r="H90" s="74">
        <f t="shared" si="2"/>
        <v>3.4000000000000002E-2</v>
      </c>
      <c r="I90" s="55"/>
      <c r="J90" s="48"/>
      <c r="K90" s="55"/>
      <c r="L90" s="55"/>
      <c r="M90" s="55"/>
      <c r="N90" s="34"/>
    </row>
    <row r="91" spans="1:14" ht="15.75" thickBot="1">
      <c r="A91" s="38">
        <v>3</v>
      </c>
      <c r="B91" s="39" t="s">
        <v>95</v>
      </c>
      <c r="C91" s="39">
        <v>60</v>
      </c>
      <c r="D91" s="40" t="s">
        <v>49</v>
      </c>
      <c r="E91" s="39">
        <v>0.06</v>
      </c>
      <c r="F91" s="39">
        <v>0.06</v>
      </c>
      <c r="G91" s="41">
        <v>44</v>
      </c>
      <c r="H91" s="50">
        <f t="shared" si="2"/>
        <v>2.6399999999999997</v>
      </c>
      <c r="I91" s="57">
        <v>5.34</v>
      </c>
      <c r="J91" s="51">
        <v>1.98</v>
      </c>
      <c r="K91" s="57">
        <v>28.02</v>
      </c>
      <c r="L91" s="57">
        <v>159.6</v>
      </c>
      <c r="M91" s="57" t="s">
        <v>53</v>
      </c>
      <c r="N91" s="53"/>
    </row>
    <row r="92" spans="1:14">
      <c r="A92" s="355">
        <v>4</v>
      </c>
      <c r="B92" s="353" t="s">
        <v>64</v>
      </c>
      <c r="C92" s="353">
        <v>200</v>
      </c>
      <c r="D92" s="30"/>
      <c r="E92" s="121"/>
      <c r="F92" s="121"/>
      <c r="G92" s="31"/>
      <c r="H92" s="44"/>
      <c r="I92" s="56"/>
      <c r="J92" s="46"/>
      <c r="K92" s="56"/>
      <c r="L92" s="56"/>
      <c r="M92" s="56"/>
      <c r="N92" s="47"/>
    </row>
    <row r="93" spans="1:14">
      <c r="A93" s="357"/>
      <c r="B93" s="354"/>
      <c r="C93" s="354"/>
      <c r="D93" s="6" t="s">
        <v>63</v>
      </c>
      <c r="E93" s="122">
        <v>1E-3</v>
      </c>
      <c r="F93" s="122">
        <v>1E-3</v>
      </c>
      <c r="G93" s="4">
        <v>750</v>
      </c>
      <c r="H93" s="20">
        <f>G93*F93</f>
        <v>0.75</v>
      </c>
      <c r="I93" s="304">
        <v>0.4</v>
      </c>
      <c r="J93" s="300">
        <v>0.2</v>
      </c>
      <c r="K93" s="305">
        <v>21.6</v>
      </c>
      <c r="L93" s="302">
        <v>83.4</v>
      </c>
      <c r="M93" s="34"/>
      <c r="N93" s="34"/>
    </row>
    <row r="94" spans="1:14" ht="15.75" thickBot="1">
      <c r="A94" s="357"/>
      <c r="B94" s="354"/>
      <c r="C94" s="354"/>
      <c r="D94" s="6" t="s">
        <v>48</v>
      </c>
      <c r="E94" s="122">
        <v>1.4999999999999999E-2</v>
      </c>
      <c r="F94" s="122">
        <v>1.4999999999999999E-2</v>
      </c>
      <c r="G94" s="4">
        <v>73</v>
      </c>
      <c r="H94" s="20">
        <f>G94*F94</f>
        <v>1.095</v>
      </c>
      <c r="I94" s="55"/>
      <c r="J94" s="48"/>
      <c r="K94" s="55"/>
      <c r="L94" s="55"/>
      <c r="M94" s="55"/>
      <c r="N94" s="34"/>
    </row>
    <row r="95" spans="1:14" ht="15.75" thickBot="1">
      <c r="A95" s="38"/>
      <c r="B95" s="39"/>
      <c r="C95" s="39"/>
      <c r="D95" s="40"/>
      <c r="E95" s="39"/>
      <c r="F95" s="39"/>
      <c r="G95" s="41"/>
      <c r="H95" s="50"/>
      <c r="I95" s="57"/>
      <c r="J95" s="51"/>
      <c r="K95" s="57"/>
      <c r="L95" s="57"/>
      <c r="M95" s="57"/>
      <c r="N95" s="53"/>
    </row>
    <row r="96" spans="1:14" ht="15.75" thickBot="1">
      <c r="A96" s="364" t="s">
        <v>28</v>
      </c>
      <c r="B96" s="365"/>
      <c r="C96" s="365"/>
      <c r="D96" s="365"/>
      <c r="E96" s="365"/>
      <c r="F96" s="365"/>
      <c r="G96" s="365"/>
      <c r="H96" s="50">
        <f>SUM(H80:H95)</f>
        <v>66.846999999999994</v>
      </c>
      <c r="I96" s="57">
        <f>SUM(I80:I95)</f>
        <v>25.24</v>
      </c>
      <c r="J96" s="52">
        <f>SUM(J80:J95)</f>
        <v>15.98</v>
      </c>
      <c r="K96" s="57">
        <f>SUM(K80:K95)</f>
        <v>82.02000000000001</v>
      </c>
      <c r="L96" s="57">
        <f>SUM(L80:L95)</f>
        <v>580.5</v>
      </c>
      <c r="M96" s="57"/>
      <c r="N96" s="53"/>
    </row>
    <row r="112" ht="13.5" customHeight="1" thickBot="1"/>
    <row r="113" spans="1:14">
      <c r="A113" s="355" t="s">
        <v>42</v>
      </c>
      <c r="B113" s="353"/>
      <c r="C113" s="353"/>
      <c r="D113" s="353"/>
      <c r="E113" s="353"/>
      <c r="F113" s="353"/>
      <c r="G113" s="353"/>
      <c r="H113" s="353"/>
      <c r="I113" s="353"/>
      <c r="J113" s="353"/>
      <c r="K113" s="353"/>
      <c r="L113" s="353"/>
      <c r="M113" s="353"/>
      <c r="N113" s="356"/>
    </row>
    <row r="114" spans="1:14" ht="25.5">
      <c r="A114" s="120" t="s">
        <v>1</v>
      </c>
      <c r="B114" s="122"/>
      <c r="C114" s="122" t="s">
        <v>2</v>
      </c>
      <c r="D114" s="6" t="s">
        <v>3</v>
      </c>
      <c r="E114" s="122" t="s">
        <v>4</v>
      </c>
      <c r="F114" s="122" t="s">
        <v>5</v>
      </c>
      <c r="G114" s="4" t="s">
        <v>6</v>
      </c>
      <c r="H114" s="4" t="s">
        <v>7</v>
      </c>
      <c r="I114" s="122" t="s">
        <v>8</v>
      </c>
      <c r="J114" s="124" t="s">
        <v>9</v>
      </c>
      <c r="K114" s="122" t="s">
        <v>10</v>
      </c>
      <c r="L114" s="122" t="s">
        <v>11</v>
      </c>
      <c r="M114" s="122" t="s">
        <v>45</v>
      </c>
      <c r="N114" s="129" t="s">
        <v>13</v>
      </c>
    </row>
    <row r="115" spans="1:14" ht="15.75" thickBot="1">
      <c r="A115" s="125"/>
      <c r="B115" s="126" t="s">
        <v>14</v>
      </c>
      <c r="C115" s="126" t="s">
        <v>15</v>
      </c>
      <c r="D115" s="26"/>
      <c r="E115" s="126" t="s">
        <v>15</v>
      </c>
      <c r="F115" s="126" t="s">
        <v>15</v>
      </c>
      <c r="G115" s="27" t="s">
        <v>16</v>
      </c>
      <c r="H115" s="27" t="s">
        <v>17</v>
      </c>
      <c r="I115" s="126" t="s">
        <v>15</v>
      </c>
      <c r="J115" s="126" t="s">
        <v>15</v>
      </c>
      <c r="K115" s="126" t="s">
        <v>15</v>
      </c>
      <c r="L115" s="126" t="s">
        <v>15</v>
      </c>
      <c r="M115" s="126"/>
      <c r="N115" s="22"/>
    </row>
    <row r="116" spans="1:14">
      <c r="A116" s="355">
        <v>1</v>
      </c>
      <c r="B116" s="358" t="s">
        <v>37</v>
      </c>
      <c r="C116" s="360" t="s">
        <v>102</v>
      </c>
      <c r="D116" s="84" t="s">
        <v>73</v>
      </c>
      <c r="E116" s="127">
        <v>0.13</v>
      </c>
      <c r="F116" s="121">
        <v>0.12</v>
      </c>
      <c r="G116" s="31">
        <v>190</v>
      </c>
      <c r="H116" s="44">
        <f>G116*E116</f>
        <v>24.7</v>
      </c>
      <c r="I116" s="56"/>
      <c r="J116" s="56"/>
      <c r="K116" s="56"/>
      <c r="L116" s="56"/>
      <c r="M116" s="56"/>
      <c r="N116" s="56" t="s">
        <v>19</v>
      </c>
    </row>
    <row r="117" spans="1:14">
      <c r="A117" s="357"/>
      <c r="B117" s="359"/>
      <c r="C117" s="361"/>
      <c r="D117" s="85" t="s">
        <v>25</v>
      </c>
      <c r="E117" s="128">
        <v>5.0000000000000001E-3</v>
      </c>
      <c r="F117" s="122">
        <v>5.0000000000000001E-3</v>
      </c>
      <c r="G117" s="4">
        <v>250</v>
      </c>
      <c r="H117" s="20">
        <f t="shared" ref="H117:H130" si="3">G117*E117</f>
        <v>1.25</v>
      </c>
      <c r="I117" s="55"/>
      <c r="J117" s="55"/>
      <c r="K117" s="55"/>
      <c r="L117" s="55"/>
      <c r="M117" s="55"/>
      <c r="N117" s="55"/>
    </row>
    <row r="118" spans="1:14">
      <c r="A118" s="357"/>
      <c r="B118" s="359"/>
      <c r="C118" s="361"/>
      <c r="D118" s="85" t="s">
        <v>81</v>
      </c>
      <c r="E118" s="128">
        <v>5.0000000000000001E-3</v>
      </c>
      <c r="F118" s="122">
        <v>5.0000000000000001E-3</v>
      </c>
      <c r="G118" s="4">
        <v>17</v>
      </c>
      <c r="H118" s="20">
        <f t="shared" si="3"/>
        <v>8.5000000000000006E-2</v>
      </c>
      <c r="I118" s="55">
        <v>7.8</v>
      </c>
      <c r="J118" s="55">
        <v>9.3800000000000008</v>
      </c>
      <c r="K118" s="55">
        <v>3.68</v>
      </c>
      <c r="L118" s="55">
        <v>129.53</v>
      </c>
      <c r="M118" s="55" t="s">
        <v>80</v>
      </c>
      <c r="N118" s="55"/>
    </row>
    <row r="119" spans="1:14">
      <c r="A119" s="357"/>
      <c r="B119" s="359"/>
      <c r="C119" s="361"/>
      <c r="D119" s="85" t="s">
        <v>22</v>
      </c>
      <c r="E119" s="128">
        <v>0.01</v>
      </c>
      <c r="F119" s="122">
        <v>8.9999999999999993E-3</v>
      </c>
      <c r="G119" s="4">
        <v>30</v>
      </c>
      <c r="H119" s="20">
        <f t="shared" si="3"/>
        <v>0.3</v>
      </c>
      <c r="I119" s="55"/>
      <c r="J119" s="55"/>
      <c r="K119" s="55"/>
      <c r="L119" s="55"/>
      <c r="M119" s="55"/>
      <c r="N119" s="55"/>
    </row>
    <row r="120" spans="1:14">
      <c r="A120" s="357"/>
      <c r="B120" s="359"/>
      <c r="C120" s="361"/>
      <c r="D120" s="85" t="s">
        <v>48</v>
      </c>
      <c r="E120" s="128">
        <v>1E-3</v>
      </c>
      <c r="F120" s="122">
        <v>1E-3</v>
      </c>
      <c r="G120" s="4">
        <v>73</v>
      </c>
      <c r="H120" s="20">
        <f t="shared" si="3"/>
        <v>7.2999999999999995E-2</v>
      </c>
      <c r="I120" s="55"/>
      <c r="J120" s="55"/>
      <c r="K120" s="55"/>
      <c r="L120" s="55"/>
      <c r="M120" s="55"/>
      <c r="N120" s="55"/>
    </row>
    <row r="121" spans="1:14">
      <c r="A121" s="357"/>
      <c r="B121" s="359"/>
      <c r="C121" s="361"/>
      <c r="D121" s="85" t="s">
        <v>57</v>
      </c>
      <c r="E121" s="128">
        <v>5.0000000000000001E-3</v>
      </c>
      <c r="F121" s="122">
        <v>4.0000000000000001E-3</v>
      </c>
      <c r="G121" s="4">
        <v>45</v>
      </c>
      <c r="H121" s="20">
        <f t="shared" si="3"/>
        <v>0.22500000000000001</v>
      </c>
      <c r="I121" s="55"/>
      <c r="J121" s="55"/>
      <c r="K121" s="55"/>
      <c r="L121" s="55"/>
      <c r="M121" s="55"/>
      <c r="N121" s="55"/>
    </row>
    <row r="122" spans="1:14">
      <c r="A122" s="357"/>
      <c r="B122" s="359"/>
      <c r="C122" s="361"/>
      <c r="D122" s="85" t="s">
        <v>58</v>
      </c>
      <c r="E122" s="128">
        <v>5.0000000000000001E-3</v>
      </c>
      <c r="F122" s="122">
        <v>5.0000000000000001E-3</v>
      </c>
      <c r="G122" s="4">
        <v>30</v>
      </c>
      <c r="H122" s="20">
        <f t="shared" si="3"/>
        <v>0.15</v>
      </c>
      <c r="I122" s="55"/>
      <c r="J122" s="55"/>
      <c r="K122" s="55"/>
      <c r="L122" s="55"/>
      <c r="M122" s="55"/>
      <c r="N122" s="55"/>
    </row>
    <row r="123" spans="1:14" ht="15.75" thickBot="1">
      <c r="A123" s="362"/>
      <c r="B123" s="376"/>
      <c r="C123" s="363"/>
      <c r="D123" s="86" t="s">
        <v>24</v>
      </c>
      <c r="E123" s="82">
        <v>0.01</v>
      </c>
      <c r="F123" s="123">
        <v>0.01</v>
      </c>
      <c r="G123" s="10">
        <v>130</v>
      </c>
      <c r="H123" s="45">
        <f t="shared" si="3"/>
        <v>1.3</v>
      </c>
      <c r="I123" s="58"/>
      <c r="J123" s="58"/>
      <c r="K123" s="58"/>
      <c r="L123" s="58"/>
      <c r="M123" s="58"/>
      <c r="N123" s="58"/>
    </row>
    <row r="124" spans="1:14">
      <c r="A124" s="355">
        <v>2</v>
      </c>
      <c r="B124" s="353" t="s">
        <v>77</v>
      </c>
      <c r="C124" s="360" t="s">
        <v>29</v>
      </c>
      <c r="D124" s="84" t="s">
        <v>77</v>
      </c>
      <c r="E124" s="127">
        <v>0.05</v>
      </c>
      <c r="F124" s="121">
        <v>0.05</v>
      </c>
      <c r="G124" s="31">
        <v>38</v>
      </c>
      <c r="H124" s="44">
        <f t="shared" si="3"/>
        <v>1.9000000000000001</v>
      </c>
      <c r="I124" s="56"/>
      <c r="J124" s="56"/>
      <c r="K124" s="56"/>
      <c r="L124" s="56"/>
      <c r="M124" s="56" t="s">
        <v>51</v>
      </c>
      <c r="N124" s="56"/>
    </row>
    <row r="125" spans="1:14">
      <c r="A125" s="357"/>
      <c r="B125" s="354"/>
      <c r="C125" s="361"/>
      <c r="D125" s="85" t="s">
        <v>67</v>
      </c>
      <c r="E125" s="128">
        <v>5.0000000000000001E-3</v>
      </c>
      <c r="F125" s="122">
        <v>5.0000000000000001E-3</v>
      </c>
      <c r="G125" s="4">
        <v>667</v>
      </c>
      <c r="H125" s="20">
        <f t="shared" si="3"/>
        <v>3.335</v>
      </c>
      <c r="I125" s="55">
        <v>6</v>
      </c>
      <c r="J125" s="55">
        <v>1.35</v>
      </c>
      <c r="K125" s="55">
        <v>38.299999999999997</v>
      </c>
      <c r="L125" s="55">
        <v>180.3</v>
      </c>
      <c r="M125" s="55"/>
      <c r="N125" s="55"/>
    </row>
    <row r="126" spans="1:14" ht="15.75" thickBot="1">
      <c r="A126" s="362"/>
      <c r="B126" s="368"/>
      <c r="C126" s="363"/>
      <c r="D126" s="86" t="s">
        <v>81</v>
      </c>
      <c r="E126" s="82">
        <v>2E-3</v>
      </c>
      <c r="F126" s="123">
        <v>2E-3</v>
      </c>
      <c r="G126" s="10">
        <v>17</v>
      </c>
      <c r="H126" s="45">
        <f t="shared" si="3"/>
        <v>3.4000000000000002E-2</v>
      </c>
      <c r="I126" s="58"/>
      <c r="J126" s="58"/>
      <c r="K126" s="58"/>
      <c r="L126" s="58"/>
      <c r="M126" s="58"/>
      <c r="N126" s="58"/>
    </row>
    <row r="127" spans="1:14" ht="15.75" thickBot="1">
      <c r="A127" s="88">
        <v>4</v>
      </c>
      <c r="B127" s="89" t="s">
        <v>95</v>
      </c>
      <c r="C127" s="90">
        <v>60</v>
      </c>
      <c r="D127" s="91" t="s">
        <v>49</v>
      </c>
      <c r="E127" s="127">
        <v>0.06</v>
      </c>
      <c r="F127" s="121">
        <v>0.06</v>
      </c>
      <c r="G127" s="31">
        <v>44</v>
      </c>
      <c r="H127" s="44">
        <f t="shared" si="3"/>
        <v>2.6399999999999997</v>
      </c>
      <c r="I127" s="56">
        <v>7.12</v>
      </c>
      <c r="J127" s="56">
        <v>2.64</v>
      </c>
      <c r="K127" s="56">
        <v>37.4</v>
      </c>
      <c r="L127" s="56">
        <v>212.8</v>
      </c>
      <c r="M127" s="56" t="s">
        <v>53</v>
      </c>
      <c r="N127" s="56"/>
    </row>
    <row r="128" spans="1:14">
      <c r="A128" s="93"/>
      <c r="B128" s="353" t="s">
        <v>64</v>
      </c>
      <c r="C128" s="353" t="s">
        <v>84</v>
      </c>
      <c r="D128" s="30" t="s">
        <v>63</v>
      </c>
      <c r="E128" s="121">
        <v>1E-3</v>
      </c>
      <c r="F128" s="121">
        <v>1E-3</v>
      </c>
      <c r="G128" s="31">
        <v>750</v>
      </c>
      <c r="H128" s="44">
        <f t="shared" si="3"/>
        <v>0.75</v>
      </c>
      <c r="I128" s="207"/>
      <c r="J128" s="207"/>
      <c r="K128" s="207"/>
      <c r="L128" s="208"/>
      <c r="M128" s="207"/>
      <c r="N128" s="207"/>
    </row>
    <row r="129" spans="1:14" ht="15.75" thickBot="1">
      <c r="A129" s="92">
        <v>5</v>
      </c>
      <c r="B129" s="354"/>
      <c r="C129" s="354"/>
      <c r="D129" s="6" t="s">
        <v>48</v>
      </c>
      <c r="E129" s="122">
        <v>1.4999999999999999E-2</v>
      </c>
      <c r="F129" s="122">
        <v>1.4999999999999999E-2</v>
      </c>
      <c r="G129" s="4">
        <v>73</v>
      </c>
      <c r="H129" s="20">
        <f t="shared" si="3"/>
        <v>1.095</v>
      </c>
      <c r="I129" s="55">
        <v>0.4</v>
      </c>
      <c r="J129" s="55">
        <v>0.2</v>
      </c>
      <c r="K129" s="55">
        <v>21.6</v>
      </c>
      <c r="L129" s="48">
        <v>83.4</v>
      </c>
      <c r="M129" s="55" t="s">
        <v>93</v>
      </c>
      <c r="N129" s="217"/>
    </row>
    <row r="130" spans="1:14" ht="32.25" customHeight="1" thickBot="1">
      <c r="A130" s="38">
        <v>6</v>
      </c>
      <c r="B130" s="39" t="s">
        <v>118</v>
      </c>
      <c r="C130" s="81">
        <v>30</v>
      </c>
      <c r="D130" s="87" t="s">
        <v>118</v>
      </c>
      <c r="E130" s="83">
        <v>0.03</v>
      </c>
      <c r="F130" s="39">
        <v>0.03</v>
      </c>
      <c r="G130" s="41">
        <v>500</v>
      </c>
      <c r="H130" s="50">
        <f t="shared" si="3"/>
        <v>15</v>
      </c>
      <c r="I130" s="57">
        <v>0.1</v>
      </c>
      <c r="J130" s="57">
        <v>0</v>
      </c>
      <c r="K130" s="57">
        <v>0.21</v>
      </c>
      <c r="L130" s="57">
        <v>100.2</v>
      </c>
      <c r="M130" s="57" t="s">
        <v>72</v>
      </c>
      <c r="N130" s="57"/>
    </row>
    <row r="131" spans="1:14" ht="32.25" customHeight="1" thickBot="1">
      <c r="A131" s="344" t="s">
        <v>104</v>
      </c>
      <c r="B131" s="352"/>
      <c r="C131" s="352"/>
      <c r="D131" s="352"/>
      <c r="E131" s="352"/>
      <c r="F131" s="352"/>
      <c r="G131" s="352"/>
      <c r="H131" s="59">
        <f>SUM(H116:H130)</f>
        <v>52.836999999999996</v>
      </c>
      <c r="I131" s="75">
        <f>SUM(I117:I130)</f>
        <v>21.42</v>
      </c>
      <c r="J131" s="75">
        <f>SUM(J116:J130)</f>
        <v>13.57</v>
      </c>
      <c r="K131" s="75">
        <f>SUM(K117:K130)</f>
        <v>101.18999999999998</v>
      </c>
      <c r="L131" s="75">
        <f>SUM(L116:L130)</f>
        <v>706.23000000000013</v>
      </c>
      <c r="M131" s="58"/>
      <c r="N131" s="58"/>
    </row>
    <row r="142" spans="1:14" ht="15.75" thickBot="1"/>
    <row r="143" spans="1:14">
      <c r="A143" s="355" t="s">
        <v>43</v>
      </c>
      <c r="B143" s="353"/>
      <c r="C143" s="353"/>
      <c r="D143" s="353"/>
      <c r="E143" s="353"/>
      <c r="F143" s="353"/>
      <c r="G143" s="353"/>
      <c r="H143" s="353"/>
      <c r="I143" s="353"/>
      <c r="J143" s="353"/>
      <c r="K143" s="353"/>
      <c r="L143" s="353"/>
      <c r="M143" s="353"/>
      <c r="N143" s="356"/>
    </row>
    <row r="144" spans="1:14" ht="25.5">
      <c r="A144" s="120" t="s">
        <v>1</v>
      </c>
      <c r="B144" s="122"/>
      <c r="C144" s="122" t="s">
        <v>2</v>
      </c>
      <c r="D144" s="6" t="s">
        <v>3</v>
      </c>
      <c r="E144" s="122" t="s">
        <v>4</v>
      </c>
      <c r="F144" s="122" t="s">
        <v>5</v>
      </c>
      <c r="G144" s="4" t="s">
        <v>6</v>
      </c>
      <c r="H144" s="4" t="s">
        <v>7</v>
      </c>
      <c r="I144" s="122" t="s">
        <v>8</v>
      </c>
      <c r="J144" s="124" t="s">
        <v>9</v>
      </c>
      <c r="K144" s="122" t="s">
        <v>10</v>
      </c>
      <c r="L144" s="122" t="s">
        <v>11</v>
      </c>
      <c r="M144" s="122" t="s">
        <v>45</v>
      </c>
      <c r="N144" s="129" t="s">
        <v>13</v>
      </c>
    </row>
    <row r="145" spans="1:14" ht="15.75" thickBot="1">
      <c r="A145" s="125"/>
      <c r="B145" s="126" t="s">
        <v>14</v>
      </c>
      <c r="C145" s="126" t="s">
        <v>15</v>
      </c>
      <c r="D145" s="26"/>
      <c r="E145" s="126" t="s">
        <v>15</v>
      </c>
      <c r="F145" s="126" t="s">
        <v>15</v>
      </c>
      <c r="G145" s="27" t="s">
        <v>16</v>
      </c>
      <c r="H145" s="27" t="s">
        <v>17</v>
      </c>
      <c r="I145" s="126" t="s">
        <v>15</v>
      </c>
      <c r="J145" s="126" t="s">
        <v>15</v>
      </c>
      <c r="K145" s="126" t="s">
        <v>15</v>
      </c>
      <c r="L145" s="126" t="s">
        <v>15</v>
      </c>
      <c r="M145" s="126"/>
      <c r="N145" s="22"/>
    </row>
    <row r="146" spans="1:14">
      <c r="A146" s="355">
        <v>1</v>
      </c>
      <c r="B146" s="358" t="s">
        <v>116</v>
      </c>
      <c r="C146" s="360" t="s">
        <v>102</v>
      </c>
      <c r="D146" s="84" t="s">
        <v>54</v>
      </c>
      <c r="E146" s="194">
        <v>0.11</v>
      </c>
      <c r="F146" s="197">
        <v>0.09</v>
      </c>
      <c r="G146" s="31">
        <v>400</v>
      </c>
      <c r="H146" s="170">
        <f>G146*E146</f>
        <v>44</v>
      </c>
      <c r="I146" s="56"/>
      <c r="J146" s="56"/>
      <c r="K146" s="56"/>
      <c r="L146" s="46"/>
      <c r="M146" s="56"/>
      <c r="N146" s="47" t="s">
        <v>46</v>
      </c>
    </row>
    <row r="147" spans="1:14">
      <c r="A147" s="357"/>
      <c r="B147" s="359"/>
      <c r="C147" s="361"/>
      <c r="D147" s="85" t="s">
        <v>20</v>
      </c>
      <c r="E147" s="195">
        <v>3.0000000000000001E-3</v>
      </c>
      <c r="F147" s="193">
        <v>3.0000000000000001E-3</v>
      </c>
      <c r="G147" s="4">
        <v>17</v>
      </c>
      <c r="H147" s="171">
        <f t="shared" ref="H147:H162" si="4">G147*E147</f>
        <v>5.1000000000000004E-2</v>
      </c>
      <c r="I147" s="55"/>
      <c r="J147" s="55"/>
      <c r="K147" s="55"/>
      <c r="L147" s="48"/>
      <c r="M147" s="55"/>
      <c r="N147" s="34"/>
    </row>
    <row r="148" spans="1:14">
      <c r="A148" s="357"/>
      <c r="B148" s="359"/>
      <c r="C148" s="361"/>
      <c r="D148" s="85" t="s">
        <v>49</v>
      </c>
      <c r="E148" s="195">
        <v>8.0000000000000002E-3</v>
      </c>
      <c r="F148" s="193">
        <v>8.0000000000000002E-3</v>
      </c>
      <c r="G148" s="4">
        <v>44</v>
      </c>
      <c r="H148" s="171">
        <f t="shared" si="4"/>
        <v>0.35199999999999998</v>
      </c>
      <c r="I148" s="55"/>
      <c r="J148" s="55"/>
      <c r="K148" s="55"/>
      <c r="L148" s="48"/>
      <c r="M148" s="55"/>
      <c r="N148" s="34"/>
    </row>
    <row r="149" spans="1:14">
      <c r="A149" s="357"/>
      <c r="B149" s="359"/>
      <c r="C149" s="361"/>
      <c r="D149" s="85" t="s">
        <v>22</v>
      </c>
      <c r="E149" s="195">
        <v>5.0000000000000001E-3</v>
      </c>
      <c r="F149" s="193">
        <v>5.0000000000000001E-3</v>
      </c>
      <c r="G149" s="4">
        <v>30</v>
      </c>
      <c r="H149" s="171">
        <f t="shared" si="4"/>
        <v>0.15</v>
      </c>
      <c r="I149" s="55">
        <v>14.6</v>
      </c>
      <c r="J149" s="55">
        <v>4.05</v>
      </c>
      <c r="K149" s="55">
        <v>2.8</v>
      </c>
      <c r="L149" s="48">
        <v>105.8</v>
      </c>
      <c r="M149" s="55" t="s">
        <v>87</v>
      </c>
      <c r="N149" s="34"/>
    </row>
    <row r="150" spans="1:14">
      <c r="A150" s="357"/>
      <c r="B150" s="359"/>
      <c r="C150" s="361"/>
      <c r="D150" s="85" t="s">
        <v>117</v>
      </c>
      <c r="E150" s="275">
        <v>3.0000000000000001E-3</v>
      </c>
      <c r="F150" s="274">
        <v>3.0000000000000001E-3</v>
      </c>
      <c r="G150" s="4">
        <v>30</v>
      </c>
      <c r="H150" s="171">
        <f t="shared" si="4"/>
        <v>0.09</v>
      </c>
      <c r="I150" s="273"/>
      <c r="J150" s="273"/>
      <c r="K150" s="273"/>
      <c r="L150" s="48"/>
      <c r="M150" s="273"/>
      <c r="N150" s="34"/>
    </row>
    <row r="151" spans="1:14">
      <c r="A151" s="357"/>
      <c r="B151" s="359"/>
      <c r="C151" s="361"/>
      <c r="D151" s="85" t="s">
        <v>68</v>
      </c>
      <c r="E151" s="195">
        <v>5.0000000000000001E-3</v>
      </c>
      <c r="F151" s="193">
        <v>5.0000000000000001E-3</v>
      </c>
      <c r="G151" s="4">
        <v>220</v>
      </c>
      <c r="H151" s="171">
        <f t="shared" si="4"/>
        <v>1.1000000000000001</v>
      </c>
      <c r="I151" s="55"/>
      <c r="J151" s="55"/>
      <c r="K151" s="55"/>
      <c r="L151" s="48"/>
      <c r="M151" s="55"/>
      <c r="N151" s="34"/>
    </row>
    <row r="152" spans="1:14">
      <c r="A152" s="357"/>
      <c r="B152" s="359"/>
      <c r="C152" s="361"/>
      <c r="D152" s="85" t="s">
        <v>105</v>
      </c>
      <c r="E152" s="275">
        <v>4.0000000000000001E-3</v>
      </c>
      <c r="F152" s="274">
        <v>3.0000000000000001E-3</v>
      </c>
      <c r="G152" s="4">
        <v>200</v>
      </c>
      <c r="H152" s="171">
        <f t="shared" si="4"/>
        <v>0.8</v>
      </c>
      <c r="I152" s="273"/>
      <c r="J152" s="273"/>
      <c r="K152" s="273"/>
      <c r="L152" s="48"/>
      <c r="M152" s="273"/>
      <c r="N152" s="34"/>
    </row>
    <row r="153" spans="1:14">
      <c r="A153" s="357"/>
      <c r="B153" s="359"/>
      <c r="C153" s="361"/>
      <c r="D153" s="85" t="s">
        <v>24</v>
      </c>
      <c r="E153" s="195">
        <v>5.0000000000000001E-3</v>
      </c>
      <c r="F153" s="193">
        <v>5.0000000000000001E-3</v>
      </c>
      <c r="G153" s="4">
        <v>130</v>
      </c>
      <c r="H153" s="171">
        <f t="shared" si="4"/>
        <v>0.65</v>
      </c>
      <c r="I153" s="55"/>
      <c r="J153" s="55"/>
      <c r="K153" s="55"/>
      <c r="L153" s="48"/>
      <c r="M153" s="55"/>
      <c r="N153" s="34"/>
    </row>
    <row r="154" spans="1:14" ht="15.75" thickBot="1">
      <c r="A154" s="357"/>
      <c r="B154" s="359"/>
      <c r="C154" s="361"/>
      <c r="D154" s="85" t="s">
        <v>23</v>
      </c>
      <c r="E154" s="196">
        <v>0.27</v>
      </c>
      <c r="F154" s="198"/>
      <c r="G154" s="10"/>
      <c r="H154" s="172">
        <f t="shared" si="4"/>
        <v>0</v>
      </c>
      <c r="I154" s="55"/>
      <c r="J154" s="55"/>
      <c r="K154" s="55"/>
      <c r="L154" s="48"/>
      <c r="M154" s="55"/>
      <c r="N154" s="34"/>
    </row>
    <row r="155" spans="1:14">
      <c r="A155" s="355">
        <v>2</v>
      </c>
      <c r="B155" s="353" t="s">
        <v>97</v>
      </c>
      <c r="C155" s="360">
        <v>150</v>
      </c>
      <c r="D155" s="84" t="s">
        <v>56</v>
      </c>
      <c r="E155" s="152">
        <v>0.18</v>
      </c>
      <c r="F155" s="144">
        <v>0.16</v>
      </c>
      <c r="G155" s="31">
        <v>30</v>
      </c>
      <c r="H155" s="133">
        <f t="shared" si="4"/>
        <v>5.3999999999999995</v>
      </c>
      <c r="I155" s="56"/>
      <c r="J155" s="56"/>
      <c r="K155" s="56"/>
      <c r="L155" s="46"/>
      <c r="M155" s="56"/>
      <c r="N155" s="47"/>
    </row>
    <row r="156" spans="1:14">
      <c r="A156" s="357"/>
      <c r="B156" s="354"/>
      <c r="C156" s="361"/>
      <c r="D156" s="85" t="s">
        <v>67</v>
      </c>
      <c r="E156" s="153">
        <v>4.0000000000000001E-3</v>
      </c>
      <c r="F156" s="143">
        <v>4.0000000000000001E-3</v>
      </c>
      <c r="G156" s="4">
        <v>667</v>
      </c>
      <c r="H156" s="132">
        <f t="shared" si="4"/>
        <v>2.6680000000000001</v>
      </c>
      <c r="I156" s="55">
        <v>3.2</v>
      </c>
      <c r="J156" s="55">
        <v>1.2</v>
      </c>
      <c r="K156" s="55">
        <v>22.05</v>
      </c>
      <c r="L156" s="48">
        <v>112.5</v>
      </c>
      <c r="M156" s="55" t="s">
        <v>71</v>
      </c>
      <c r="N156" s="34"/>
    </row>
    <row r="157" spans="1:14">
      <c r="A157" s="370"/>
      <c r="B157" s="367"/>
      <c r="C157" s="369"/>
      <c r="D157" s="175" t="s">
        <v>21</v>
      </c>
      <c r="E157" s="278">
        <v>0.03</v>
      </c>
      <c r="F157" s="276">
        <v>0.03</v>
      </c>
      <c r="G157" s="27">
        <v>65</v>
      </c>
      <c r="H157" s="162">
        <f t="shared" si="4"/>
        <v>1.95</v>
      </c>
      <c r="I157" s="273"/>
      <c r="J157" s="273"/>
      <c r="K157" s="273"/>
      <c r="L157" s="48"/>
      <c r="M157" s="273"/>
      <c r="N157" s="34"/>
    </row>
    <row r="158" spans="1:14" ht="15.75" thickBot="1">
      <c r="A158" s="362"/>
      <c r="B158" s="368"/>
      <c r="C158" s="363"/>
      <c r="D158" s="175" t="s">
        <v>20</v>
      </c>
      <c r="E158" s="154">
        <v>2E-3</v>
      </c>
      <c r="F158" s="145">
        <v>2E-3</v>
      </c>
      <c r="G158" s="27">
        <v>17</v>
      </c>
      <c r="H158" s="162">
        <f t="shared" si="4"/>
        <v>3.4000000000000002E-2</v>
      </c>
      <c r="I158" s="55"/>
      <c r="J158" s="55"/>
      <c r="K158" s="55"/>
      <c r="L158" s="48"/>
      <c r="M158" s="55"/>
      <c r="N158" s="37"/>
    </row>
    <row r="159" spans="1:14" ht="26.25" customHeight="1" thickBot="1">
      <c r="A159" s="119">
        <v>4</v>
      </c>
      <c r="B159" s="121" t="s">
        <v>95</v>
      </c>
      <c r="C159" s="155">
        <v>50</v>
      </c>
      <c r="D159" s="87" t="s">
        <v>49</v>
      </c>
      <c r="E159" s="83">
        <v>0.05</v>
      </c>
      <c r="F159" s="39">
        <v>0.05</v>
      </c>
      <c r="G159" s="41">
        <v>44</v>
      </c>
      <c r="H159" s="290">
        <f t="shared" si="4"/>
        <v>2.2000000000000002</v>
      </c>
      <c r="I159" s="57">
        <v>5.34</v>
      </c>
      <c r="J159" s="51">
        <v>1.98</v>
      </c>
      <c r="K159" s="57">
        <v>28.02</v>
      </c>
      <c r="L159" s="57">
        <v>159.6</v>
      </c>
      <c r="M159" s="57" t="s">
        <v>53</v>
      </c>
      <c r="N159" s="47"/>
    </row>
    <row r="160" spans="1:14">
      <c r="A160" s="355">
        <v>5</v>
      </c>
      <c r="B160" s="353" t="s">
        <v>98</v>
      </c>
      <c r="C160" s="360" t="s">
        <v>84</v>
      </c>
      <c r="D160" s="84" t="s">
        <v>98</v>
      </c>
      <c r="E160" s="152">
        <v>3.0000000000000001E-3</v>
      </c>
      <c r="F160" s="144">
        <v>3.0000000000000001E-3</v>
      </c>
      <c r="G160" s="31">
        <v>750</v>
      </c>
      <c r="H160" s="133">
        <f t="shared" si="4"/>
        <v>2.25</v>
      </c>
      <c r="I160" s="56"/>
      <c r="J160" s="56"/>
      <c r="K160" s="56"/>
      <c r="L160" s="46"/>
      <c r="M160" s="56"/>
      <c r="N160" s="47"/>
    </row>
    <row r="161" spans="1:14">
      <c r="A161" s="331"/>
      <c r="B161" s="330"/>
      <c r="C161" s="366"/>
      <c r="D161" s="178" t="s">
        <v>21</v>
      </c>
      <c r="E161" s="174">
        <v>0.09</v>
      </c>
      <c r="F161" s="289">
        <v>0.09</v>
      </c>
      <c r="G161" s="135">
        <v>65</v>
      </c>
      <c r="H161" s="17">
        <f t="shared" si="4"/>
        <v>5.85</v>
      </c>
      <c r="I161" s="288"/>
      <c r="J161" s="288"/>
      <c r="K161" s="288"/>
      <c r="L161" s="48"/>
      <c r="M161" s="288"/>
      <c r="N161" s="34"/>
    </row>
    <row r="162" spans="1:14" ht="15.75" thickBot="1">
      <c r="A162" s="357"/>
      <c r="B162" s="354"/>
      <c r="C162" s="361"/>
      <c r="D162" s="85" t="s">
        <v>48</v>
      </c>
      <c r="E162" s="292">
        <v>1.4999999999999999E-2</v>
      </c>
      <c r="F162" s="293">
        <v>1.4999999999999999E-2</v>
      </c>
      <c r="G162" s="4">
        <v>73</v>
      </c>
      <c r="H162" s="171">
        <f t="shared" si="4"/>
        <v>1.095</v>
      </c>
      <c r="I162" s="55">
        <v>5.8</v>
      </c>
      <c r="J162" s="55">
        <v>5.8</v>
      </c>
      <c r="K162" s="55">
        <v>34.4</v>
      </c>
      <c r="L162" s="48">
        <v>205.6</v>
      </c>
      <c r="M162" s="55" t="s">
        <v>93</v>
      </c>
      <c r="N162" s="34"/>
    </row>
    <row r="163" spans="1:14" ht="30.75" customHeight="1" thickBot="1">
      <c r="A163" s="364" t="s">
        <v>28</v>
      </c>
      <c r="B163" s="365"/>
      <c r="C163" s="365"/>
      <c r="D163" s="365"/>
      <c r="E163" s="352"/>
      <c r="F163" s="352"/>
      <c r="G163" s="352"/>
      <c r="H163" s="59">
        <f>SUM(H146:H162)</f>
        <v>68.64</v>
      </c>
      <c r="I163" s="57">
        <f>SUM(I146:I162)</f>
        <v>28.94</v>
      </c>
      <c r="J163" s="57">
        <f>SUM(J146:J162)</f>
        <v>13.030000000000001</v>
      </c>
      <c r="K163" s="57">
        <f>SUM(K146:K162)</f>
        <v>87.27000000000001</v>
      </c>
      <c r="L163" s="52">
        <f>SUM(L146:L162)</f>
        <v>583.5</v>
      </c>
      <c r="M163" s="57"/>
      <c r="N163" s="53"/>
    </row>
    <row r="164" spans="1:14" ht="15.75" thickBot="1"/>
    <row r="165" spans="1:14">
      <c r="B165" s="281"/>
      <c r="C165" s="255"/>
      <c r="D165" s="254"/>
      <c r="E165" s="255"/>
      <c r="F165" s="255"/>
      <c r="G165" s="256"/>
      <c r="H165" s="256"/>
      <c r="I165" s="255"/>
      <c r="J165" s="255"/>
      <c r="K165" s="255"/>
      <c r="L165" s="255"/>
      <c r="M165" s="255"/>
      <c r="N165" s="282"/>
    </row>
    <row r="166" spans="1:14" ht="15.75">
      <c r="B166" s="260" t="s">
        <v>111</v>
      </c>
      <c r="C166" s="250"/>
      <c r="D166" s="285"/>
      <c r="E166" s="250"/>
      <c r="F166" s="250"/>
      <c r="G166" s="286"/>
      <c r="H166" s="286">
        <f>H163+H131+H96+H60+H22</f>
        <v>351.29599999999999</v>
      </c>
      <c r="I166" s="286">
        <f>I163+I131+I96+I60+I22</f>
        <v>132.78</v>
      </c>
      <c r="J166" s="286">
        <f>J163+J131+J96+J60+J22</f>
        <v>87.89</v>
      </c>
      <c r="K166" s="286">
        <f>K163+K131+K96+K60+K22</f>
        <v>461.32</v>
      </c>
      <c r="L166" s="286">
        <f>L163+L131+L96+L60+L22</f>
        <v>3301.03</v>
      </c>
      <c r="M166" s="250"/>
      <c r="N166" s="283"/>
    </row>
    <row r="167" spans="1:14" ht="15.75">
      <c r="B167" s="260" t="s">
        <v>119</v>
      </c>
      <c r="C167" s="250" t="s">
        <v>120</v>
      </c>
      <c r="D167" s="285"/>
      <c r="E167" s="250"/>
      <c r="F167" s="250"/>
      <c r="G167" s="286"/>
      <c r="H167" s="286">
        <f>H166/5</f>
        <v>70.259199999999993</v>
      </c>
      <c r="I167" s="286">
        <f t="shared" ref="I167:L167" si="5">I166/5</f>
        <v>26.556000000000001</v>
      </c>
      <c r="J167" s="286">
        <f t="shared" si="5"/>
        <v>17.577999999999999</v>
      </c>
      <c r="K167" s="286">
        <f t="shared" si="5"/>
        <v>92.263999999999996</v>
      </c>
      <c r="L167" s="286">
        <f t="shared" si="5"/>
        <v>660.20600000000002</v>
      </c>
      <c r="M167" s="250"/>
      <c r="N167" s="283"/>
    </row>
    <row r="168" spans="1:14" ht="15.75" thickBot="1">
      <c r="B168" s="261"/>
      <c r="C168" s="262"/>
      <c r="D168" s="263"/>
      <c r="E168" s="262"/>
      <c r="F168" s="262"/>
      <c r="G168" s="264"/>
      <c r="H168" s="264"/>
      <c r="I168" s="262"/>
      <c r="J168" s="262"/>
      <c r="K168" s="262"/>
      <c r="L168" s="262"/>
      <c r="M168" s="262"/>
      <c r="N168" s="284"/>
    </row>
  </sheetData>
  <mergeCells count="44">
    <mergeCell ref="A7:N7"/>
    <mergeCell ref="A10:A16"/>
    <mergeCell ref="B10:B16"/>
    <mergeCell ref="C10:C16"/>
    <mergeCell ref="A143:N143"/>
    <mergeCell ref="A77:N77"/>
    <mergeCell ref="A80:A87"/>
    <mergeCell ref="B80:B87"/>
    <mergeCell ref="C80:C87"/>
    <mergeCell ref="B124:B126"/>
    <mergeCell ref="C124:C126"/>
    <mergeCell ref="A116:A123"/>
    <mergeCell ref="B116:B123"/>
    <mergeCell ref="A19:A20"/>
    <mergeCell ref="B19:B20"/>
    <mergeCell ref="A96:G96"/>
    <mergeCell ref="A57:A58"/>
    <mergeCell ref="B57:B58"/>
    <mergeCell ref="C57:C58"/>
    <mergeCell ref="A60:G60"/>
    <mergeCell ref="B92:B94"/>
    <mergeCell ref="A92:A94"/>
    <mergeCell ref="A22:G22"/>
    <mergeCell ref="A42:N42"/>
    <mergeCell ref="A45:A52"/>
    <mergeCell ref="B45:B52"/>
    <mergeCell ref="C45:C52"/>
    <mergeCell ref="A163:G163"/>
    <mergeCell ref="A160:A162"/>
    <mergeCell ref="B160:B162"/>
    <mergeCell ref="C160:C162"/>
    <mergeCell ref="B155:B158"/>
    <mergeCell ref="C155:C158"/>
    <mergeCell ref="A155:A158"/>
    <mergeCell ref="A131:G131"/>
    <mergeCell ref="C92:C94"/>
    <mergeCell ref="A113:N113"/>
    <mergeCell ref="A146:A154"/>
    <mergeCell ref="B146:B154"/>
    <mergeCell ref="C146:C154"/>
    <mergeCell ref="B128:B129"/>
    <mergeCell ref="C128:C129"/>
    <mergeCell ref="A124:A126"/>
    <mergeCell ref="C116:C123"/>
  </mergeCells>
  <pageMargins left="0.11811023622047245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неделя</vt:lpstr>
      <vt:lpstr>2 неделя</vt:lpstr>
    </vt:vector>
  </TitlesOfParts>
  <Company>МОУ СОШ №2 ГП Терек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Лена</cp:lastModifiedBy>
  <cp:lastPrinted>2023-11-30T06:43:57Z</cp:lastPrinted>
  <dcterms:created xsi:type="dcterms:W3CDTF">2020-12-01T13:53:22Z</dcterms:created>
  <dcterms:modified xsi:type="dcterms:W3CDTF">2024-05-03T07:46:55Z</dcterms:modified>
</cp:coreProperties>
</file>